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SZMW\Documents\KOPIA\Zamówienia Publiczne\Przetargi 2025\550.2025.TP DEZYNFEKCJA\"/>
    </mc:Choice>
  </mc:AlternateContent>
  <xr:revisionPtr revIDLastSave="0" documentId="13_ncr:1_{2AA04E8F-1E96-426F-9035-9EA922D304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67.2023.TP" sheetId="1" r:id="rId1"/>
  </sheets>
  <definedNames>
    <definedName name="_xlnm.Print_Area" localSheetId="0">'267.2023.TP'!$A$2:$N$95</definedName>
    <definedName name="Print_Area_0_0" localSheetId="0">'267.2023.TP'!$A$2:$M$93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L10" i="1" s="1"/>
  <c r="J93" i="1" l="1"/>
  <c r="L92" i="1"/>
  <c r="L91" i="1"/>
  <c r="J86" i="1"/>
  <c r="L86" i="1" s="1"/>
  <c r="J85" i="1"/>
  <c r="L85" i="1" s="1"/>
  <c r="J84" i="1"/>
  <c r="L84" i="1" s="1"/>
  <c r="J83" i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H63" i="1"/>
  <c r="I63" i="1" s="1"/>
  <c r="H62" i="1"/>
  <c r="I62" i="1" s="1"/>
  <c r="H61" i="1"/>
  <c r="I61" i="1" s="1"/>
  <c r="H60" i="1"/>
  <c r="I60" i="1" s="1"/>
  <c r="H59" i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4" i="1"/>
  <c r="L34" i="1" s="1"/>
  <c r="J33" i="1"/>
  <c r="L33" i="1" s="1"/>
  <c r="J32" i="1"/>
  <c r="L32" i="1" s="1"/>
  <c r="J31" i="1"/>
  <c r="L31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9" i="1"/>
  <c r="L9" i="1" s="1"/>
  <c r="J8" i="1"/>
  <c r="L8" i="1" s="1"/>
  <c r="L93" i="1" l="1"/>
  <c r="J87" i="1"/>
  <c r="J78" i="1"/>
  <c r="L35" i="1"/>
  <c r="L25" i="1"/>
  <c r="L48" i="1"/>
  <c r="L83" i="1"/>
  <c r="L87" i="1" s="1"/>
  <c r="J48" i="1"/>
  <c r="I59" i="1"/>
  <c r="I64" i="1" s="1"/>
  <c r="J25" i="1"/>
  <c r="L69" i="1"/>
  <c r="L78" i="1" s="1"/>
</calcChain>
</file>

<file path=xl/sharedStrings.xml><?xml version="1.0" encoding="utf-8"?>
<sst xmlns="http://schemas.openxmlformats.org/spreadsheetml/2006/main" count="321" uniqueCount="166">
  <si>
    <t>DOSTAWA ŚRODKÓW DO DEZYNFEKCJI</t>
  </si>
  <si>
    <t>Część I - MYCIE, DEZYNFEKCJA I PIELĘGNACJA RĄK</t>
  </si>
  <si>
    <t>Lp.</t>
  </si>
  <si>
    <t>Przeznaczenie, opis</t>
  </si>
  <si>
    <t>Parametry</t>
  </si>
  <si>
    <t>Co najmniej wymagane substancje</t>
  </si>
  <si>
    <t>Rodzaj i wielkość opakowania</t>
  </si>
  <si>
    <t>Ilość opak.</t>
  </si>
  <si>
    <t>Cena jedn. netto</t>
  </si>
  <si>
    <t>Wartość netto</t>
  </si>
  <si>
    <t>Stawka % VAT</t>
  </si>
  <si>
    <t>Wartość brutto</t>
  </si>
  <si>
    <t>Nr katalogowy  / kod EAN</t>
  </si>
  <si>
    <t>Producent/nazwa produktu</t>
  </si>
  <si>
    <t>Stężenie</t>
  </si>
  <si>
    <t>Minimalny zakres działania</t>
  </si>
  <si>
    <t>Czas ekspozycji</t>
  </si>
  <si>
    <t>1.</t>
  </si>
  <si>
    <t>Alkoholowy płyn do chirurgicznej i higienicznej dezynfekcji skóry rąk bez zawartości chlorheksydyny,QAV, propanolu, gliceryny nadtlenku wodoru z dodatkiem substancji nawilżająco-natłuszczającej. Produkt biobójczy</t>
  </si>
  <si>
    <t>min. B, Tbc, F (C. albicans), V (HBV,HIV,
HCV, Adeno, Polio)</t>
  </si>
  <si>
    <t>higienieczna dez. Rąk 30 s., chirurgiczna dez. Rąk 90 s. przy jednorazowej aplikacji</t>
  </si>
  <si>
    <t>Etanol min 80 g na 100 g preparatu</t>
  </si>
  <si>
    <t>butelka o pojemności 0,5 litra pasująca do dozowników  DERMADOS firmy ECOLAB) stosowanych obecnie na terenie 7 Szpitala MW</t>
  </si>
  <si>
    <t>butelka o pojemności 1 litr pasująca do dozowników SM2 - Schulke  stosowanych obecnie na terenie 7 Szpitala MW</t>
  </si>
  <si>
    <t>butelka o pojemności co najmniej 100 ml</t>
  </si>
  <si>
    <t>kanister o pojemności co najmniej 5 litrów</t>
  </si>
  <si>
    <t>2.</t>
  </si>
  <si>
    <t>Alkoholowy płyn do chirurgicznej i higienicznej dezynfekcji skóry rąk bez zawartości chlorheksydyny, QAV, etanolu, gliceryny, nadtlenku wodoru z dodatkiem substancji nawilżająco-natłuszczającej. Produkt biobójczy</t>
  </si>
  <si>
    <t>min. B, Tbc, F (C.albicans), V (HIV, HBV, HCV, Rota, Noro)</t>
  </si>
  <si>
    <t>Izopropanol min. 75 g na 100 g preparatu.</t>
  </si>
  <si>
    <t>butelka o pojemności 1 litr pasująca do dozowników SM2 firmy Schulke  stosowanych obecnie na terenie 7 Szpitala MW</t>
  </si>
  <si>
    <t>3.</t>
  </si>
  <si>
    <t>min. B , Tbc,F      F (C. albicans) - ,V (HIV, HBV, HCV, Rota, Noro)</t>
  </si>
  <si>
    <t xml:space="preserve">butelka o pojemności 0,5 litra z wbudowaną pompką dozującą  w systemie jednorazowym </t>
  </si>
  <si>
    <t xml:space="preserve">butelka o pojemności 1 litra z wbudowaną pompką dozującą  w systemie jednorazowym </t>
  </si>
  <si>
    <t>4.</t>
  </si>
  <si>
    <t>Płyn do chirurgicznego i higienicznego mycia rąk bez zawartości mydła, bezbarwny nie zawierający parabenów. Kosmetyk</t>
  </si>
  <si>
    <t xml:space="preserve">Syntetyczne związki powierzchniowo czynne, substancje nawilżające </t>
  </si>
  <si>
    <t>5.</t>
  </si>
  <si>
    <t xml:space="preserve">butelka o pojemności 0,5 litra z wbudowaną pomką dozującą  w systemie jednorazowym </t>
  </si>
  <si>
    <t xml:space="preserve">butelka o pojemności 1 litra z wbudowaną pomką dozującą  w systemie jednorazowym </t>
  </si>
  <si>
    <t>6.</t>
  </si>
  <si>
    <t>Emulsja pielęgnacyjna do rąk o właściwościach regenerujących, nawilżających i pielęgnacyjnych. Nie zawierająca parabenów. Kosmetyk</t>
  </si>
  <si>
    <t>butelka o pojemności 0,5 litra z fabrycznie zamontowaną pompką dozującą</t>
  </si>
  <si>
    <t>7.</t>
  </si>
  <si>
    <t>Dozowniki na łóżka do butelek 500 ml</t>
  </si>
  <si>
    <t>x</t>
  </si>
  <si>
    <t>dopasowane do butelek 0,5 litra</t>
  </si>
  <si>
    <t>8.</t>
  </si>
  <si>
    <t>Pompka do butelki 500 ml. Wyrób medyczny</t>
  </si>
  <si>
    <t>dopasowana do butelek 0,5 litra w jednorazwoych hermetycznie zamnkiętych opakowaniach</t>
  </si>
  <si>
    <t>Razem:</t>
  </si>
  <si>
    <t>Zamawiający wymaga preparatów kompatybilnych tzn. w jednym systemie higieny (od jednego producenta). Wykonawca wyposaży Zamawiającego w: plakaty z techniką dezynfekcji i mycia rąk oraz 5 momentami higieny rąk, naklejki przypominające o higienie rąk; naklejki na dozowniki: mycie 250 szt; dezynfekcja rąk - 250 szt; Uniwersalny dozownik ścienny do butelki 500 ml i 1000 ml - 30 szt. Tablice ścienne pod dozowniki -45 szt. do poz. 3 i 5 Zamawiający wymaga użyczenia na czas trwania umowy dozowników pasujących do butelek jednorazowych z fabrycznie zamontowaną pomką dozujacą umożliwiającą szybką wymianę buteleki - system jednego kliknięcia w liczbie 25 sztuk.  Wykonawca zapewni na cały czas trwania umowy dostęp do programu ( wraz z urządzeniem mobilnym) do weryfikacji prawdiłowej higieny rąk umożliwiającego tworzenie statystyk z przeprowadzonych kontroli</t>
  </si>
  <si>
    <t>Część II - DEZYNFEKCJA SKÓRY PACJENTA PRZED WKŁUCIAMI, PUNKCJAMI I ZABIEGAMI CHIRURGICZNYMI</t>
  </si>
  <si>
    <t>Zakres działania przy jednorazowej aplikacji</t>
  </si>
  <si>
    <t xml:space="preserve">Czas ekspozycji  </t>
  </si>
  <si>
    <t>Gotowy do użycia bezbarwny alkoholowy roztwór do dezynfekcji skóry przed zabiegami chirurgicznymi, przed wkłuciami i punkcjami żylnymi. Produkt leczniczy</t>
  </si>
  <si>
    <t xml:space="preserve"> min. B, Tbc, F, V (HIV, HBV,HCV)</t>
  </si>
  <si>
    <t>Od 15 do 60 sek</t>
  </si>
  <si>
    <t>min. 3 substancje czynne i nadtlenek wodoru. Nie zawierający jodu i jego pochodnych, chlorheksydyny, związków amoniowych.</t>
  </si>
  <si>
    <t xml:space="preserve">opakowanie o pojemności do 250 ml </t>
  </si>
  <si>
    <t xml:space="preserve">opakowanie o pojemności do 1000 ml                         </t>
  </si>
  <si>
    <t>Gotowy do użycia, barwiony alkoholowy roztwór do dezynfekcji skóry przed zabiegami chirurgicznymi, przed wkłuciami i punkcjami żylnymi. Produkt leczniczy</t>
  </si>
  <si>
    <t xml:space="preserve"> min. B, Tbc, F, V (HIV, HBV, HCV). </t>
  </si>
  <si>
    <t xml:space="preserve">opakowanie z atomizerem do 250 ml                </t>
  </si>
  <si>
    <t xml:space="preserve">opakowanie o pojemności do 1000 ml                              </t>
  </si>
  <si>
    <t>Część III - DEZYNFEKCJA POWIERZCHNI</t>
  </si>
  <si>
    <t>Co najmniej wymagane substancje czynne</t>
  </si>
  <si>
    <t>Zakres działania</t>
  </si>
  <si>
    <t>Gotowy do użycia preparat, zawierający do szybkiej dezynfekcji małych i trudnodostępnych powierzchni wyrobów medycznych. Wyrób medyczny</t>
  </si>
  <si>
    <t xml:space="preserve">min. B (EN 13727),       F (C. albicans - EN 13624), Tbc, V (Rota, Vaccinia, BVDV, Noro) </t>
  </si>
  <si>
    <t>do 60 sek.</t>
  </si>
  <si>
    <t>mieszanina alkoholi (w tym etanol)</t>
  </si>
  <si>
    <t>butelka 1L z nakrętką z otworem zabezpieczona kapslem</t>
  </si>
  <si>
    <t>kanister o pojemności do 10 l</t>
  </si>
  <si>
    <t>Spryskiwacz do butelki 1000 ml z poz 1 w opakowaniu jednostkowym</t>
  </si>
  <si>
    <t>Płynny koncentrat  do dezynfekcji i mycia powierzchni, wyrobów medycznych i wyposażenia, stosowany w obecności pacjentów.  Bez zawartości aldehydów, substancji utleniających, pochodnych: biguanidyny, chloru, fenolu. Wyrób medyczny</t>
  </si>
  <si>
    <t>0,25 - 0,5%</t>
  </si>
  <si>
    <t>min. B (EN 13727),       F (C. albicans - EN 13624),                       Tbc (EN 14348),           V (HIV, HBV, BVDV, Rota)</t>
  </si>
  <si>
    <t>B, F do 5 min - war. brudne, Tbc, V do 15 min</t>
  </si>
  <si>
    <t>min. 3 substancje z różnych grup chemicznych</t>
  </si>
  <si>
    <t>kanister o pojemności do 5 l</t>
  </si>
  <si>
    <t>Gotowy do użycia preparat przeznaczony do stosowania na wszystkich powierzchniach i sprzetach medycznych nieodpornych na działanie alkoholi, łącznie z głowicami USG.Nie zawierający alkoholi, nadtlenku wodoru, aldehydów. Wyrób medyczny</t>
  </si>
  <si>
    <t>min. B ( EN 13727),      F (C. albicans - EN 13624),V (HIV, HBV, BVDV, Rota)</t>
  </si>
  <si>
    <t>do 1 min.</t>
  </si>
  <si>
    <t>mieszanina min. 3 QAV</t>
  </si>
  <si>
    <t>butelka 1l z nakrętką z otworem zabezpieczona kapslem</t>
  </si>
  <si>
    <t>Spryskiwacz spieniający w opakowaniu jednostkowym do butelki 1l  z poz 5</t>
  </si>
  <si>
    <t>Klucz do kanistra 5l</t>
  </si>
  <si>
    <t>Pompka do kanistra 5l, 10l</t>
  </si>
  <si>
    <t>Razem</t>
  </si>
  <si>
    <t>Wykonawca zapewni na cały czas trwania umowy dostep do programu ( wraz z urządzeniem mobilnym) umożliwiającego tworzenie statystyk z przeprowadzonych kontroli czystości powierzchni szpitalnych z możliwością wprowadzenia i porównania wyników z kontroli mikrobiologicznej powierzchni. Wykonawca wyposaży na czas trwania umowy w 2 pompy ścienne do rozrabiania koncentratu. Preparaty posiadają doskonałą tolernację materiałową - potwierdzona raportami z badań w niezależnych laboratoriach.</t>
  </si>
  <si>
    <t xml:space="preserve">Dodatkowe wymagania w zakresie pakietów higieny rąk i powierzchni (nr. pakietów 1,3) </t>
  </si>
  <si>
    <t xml:space="preserve">1. Zamawiający wymaga wdrożenia w czasie 3 miesięcy od podpisania umowy na dostawę środków dezynfekcyjnych i monitorującego poziom higieny rąk i powierzchni szpitalnych. </t>
  </si>
  <si>
    <t xml:space="preserve">2. Wymagania dotyczące programu monitorującego poziom higieny: </t>
  </si>
  <si>
    <t xml:space="preserve">a) udostępnienie mobilnego urządzenia do obsługi aplikacji </t>
  </si>
  <si>
    <t xml:space="preserve">b) półroczne porównawcze raporty monitorujące poziom higieny szpitalnej ( podział na oddziały/poradnie) </t>
  </si>
  <si>
    <t xml:space="preserve">c) szkolenia wskazanego przez zamawiającego personelu z zakresu higieny rąk i powierzchni ( minimum 2 razy w okresie ustalonym harmonogramem przez strony, miejsce szkolenia w siedzibie Zamawiającego we wskazanym przez niego miejscu) </t>
  </si>
  <si>
    <t xml:space="preserve"> Część IV - MYCIE I DEZYNFEKCJA  MANUALNA INSTRUMENTARIUM MEDYCZNEGO </t>
  </si>
  <si>
    <t>Kod produktu</t>
  </si>
  <si>
    <t>Nazwa produktu</t>
  </si>
  <si>
    <t xml:space="preserve">Cena jednostkowa netto </t>
  </si>
  <si>
    <t xml:space="preserve"> Stawka VAT </t>
  </si>
  <si>
    <t xml:space="preserve"> Ilość szt. </t>
  </si>
  <si>
    <t>Neutralny preparat do manualnego mycia i wstępnej dezynfekcji narzędzi medycznych i chirurgicznych oraz sprzętu endoskopowego przed sterylizacją. Możliwość użycia w myjkach ultradźwiękowych. Preparat na bazie QAV, chlorheksydyny, niejonowych  środków powierzchniowo czynnych i kompleksu trzech enzymów (proteaza, amylaza, lipaza). Działanie bakteriobójcze (EN 14561), drożdżakobójcze (EN 14562) w warunkach brudnych w stężeniu 0,5% w czasie 5 minut, działanie wirusobójcze na wirusy osłonkowe potwierdzone normą EN 17111 w w stężeniu 0,5% w czasie 7 minut. Pojermność kanister 5 l</t>
  </si>
  <si>
    <t>Neutralny preparat do manualnego mycia i wstępnej dezynfekcji narzędzi medycznych i chirurgicznych oraz sprzętu endoskopowego przed sterylizacją. Możliwość użycia w myjkach ultradźwiękowych. Preparat na bazie QAV, chlorheksydyny, niejonowych  środków powierzchniowo czynnych i kompleksu trzech enzymów (proteaza, amylaza, lipaza). Działanie bakteriobójcze (EN 14561), drożdżakobójcze (EN 14562) w warunkach brudnych w stężeniu 0,5% w czasie 5 minut, działanie wirusobójcze na wirusy osłonkowe potwierdzone normą EN 17111 w w stężeniu 0,5% w czasie 7 minut. Pojermność butelka 1 l</t>
  </si>
  <si>
    <t xml:space="preserve">Gotowy do użycia preparat w płynie do manualnej dezynfekcji wysokiego poziomu endoskopów i innych termolabilnych wyrobów; spektrum działania: B, F, Tbc,V, S (C. difficile, C. sporogenes, B. Subtilis) w czasie 5 min; substancja aktywna: kwas nadoctowy powstały w skutek opatentowanej metody syntezy - PHERA®System - brak zawartości kwasu octowego, ph: 7,5-8,5, trwałości przygotowanego roztworu do 14 dni, czas aktywacji preparatu 30 min; kontrola substancji aktywnej za pomocą pasków testowych (pakowane po 50 szt.); opakowanie 5l + zintegrowany aktywator.
 </t>
  </si>
  <si>
    <t>Neutralny enzymatyczny preparat do manualnego mycia i wstępnej dezynfekcji narzędzi medycznych i termolabilnych oraz sprzętu endoskopowego przed sterylizacją.  Preparat na bazie czwartorzędowym węglanie amonu, niejonowych  środków powierzchniowo czynnych i kompleksu trzech enzymów (proteaza, amylaza, mannanaza). Działanie bakteriobójcze EN 14561 i EN 13727; drożdżakobójcze EN 14562 I EN 13624 w warunkach brudnych w stężeniu 0,5% w czasie 5 minut, działanie wirusobójcze na wirusy osłonkowe potwierdzone normą EN 17111 ,EN 14476 w warunkach brudnych w  stężeniu 0,5% w czasie 15 minut. Działanie bójcze wobec Tbc EN 14348 i EN 14563 warunki brudne w stężeniu 1% w czasie 30 minut. Pojermność kanister 5 l</t>
  </si>
  <si>
    <t xml:space="preserve">Paski testowe kontrolujące aktywność preparatu z pozycji  nr 3 </t>
  </si>
  <si>
    <t>Część V - DEZYNFEKCJA RAN I BŁON ŚLUZOWYCH, OCZYSZCZANIE I PIELĘGNACJA RAN</t>
  </si>
  <si>
    <t>Miminalny zakres działania</t>
  </si>
  <si>
    <t>Płyn bezbarwny do dezynfekcji ran, płynny antyseptyk, stosowany w profilaktyce i leczeniu ran błon śluzowych i skóry. Produkt leczniczy</t>
  </si>
  <si>
    <t>B (łącznie z MRSA), F, V (HBV,HIV, Herpes Simplex), pierwotniaki</t>
  </si>
  <si>
    <t>60s.</t>
  </si>
  <si>
    <t>zawiera octenidynę bez pochodnych jodu i chlorheksydyny</t>
  </si>
  <si>
    <t>butelka o pojemności co najmniej 1 litr</t>
  </si>
  <si>
    <t>Żel gojący, nawilżający i oczyszczający ranę, penetrujący biofilm, utrzymujący odpowiedni stopień nawilżenia w ranie</t>
  </si>
  <si>
    <t>opakowanie o pojemności co najmniej 20 ml</t>
  </si>
  <si>
    <t>opakowanie o pojemności co najmniej 250 ml</t>
  </si>
  <si>
    <t>Płyn czyszczący rany przewlekłe z funkcją irygacyjną</t>
  </si>
  <si>
    <t>opakowanie o pojemności co najmniej 350 ml</t>
  </si>
  <si>
    <t>Regenreujący krem do skóry wokół rany i naskórek w trakcie epitelizacji, do skóy wrażliwej suchej, łuszczącej się i popękanej. Testowany dermatologicznie</t>
  </si>
  <si>
    <t>zawiera octenidynę, bisabolol, wazelinę, panthenol</t>
  </si>
  <si>
    <t xml:space="preserve">opakowanie 50 ml </t>
  </si>
  <si>
    <t xml:space="preserve">Emulsja myjąca o działaniu dekontaminacyjnym  do mycia ciała i włosów pacjenta przed zabiegami operacyjnymi </t>
  </si>
  <si>
    <t>60 s.</t>
  </si>
  <si>
    <t>opakowanie o pojemności 500 ml</t>
  </si>
  <si>
    <t>Preparat do płukania jamy ustnej o działaniu dekontaminującym</t>
  </si>
  <si>
    <t>zawiera octenidynę</t>
  </si>
  <si>
    <t>pojemność min. 250 ml</t>
  </si>
  <si>
    <t>Gotowe do użycia rękawice do mycia i pielęgnacji skóry a także włosów oraz dekontaminacji całego ciała przy zakażeniach MDRO bez użycia wody. Nie zawierają barwników i substancji zapachowych. Niewymagające spłukiwania</t>
  </si>
  <si>
    <t>zawierają octenidynę i substancję pielęgnującą.</t>
  </si>
  <si>
    <t>opakowanie zawierające 8 szt rękawic</t>
  </si>
  <si>
    <t>Spryskiwacz w opakowaniu jednostkowym do butelki 1litrowej z poz.1</t>
  </si>
  <si>
    <t>Część VI - DEZYNFEKCJA POWIERZCHNI MAŁYCH</t>
  </si>
  <si>
    <t>Zakres działania i czas ekspozycji</t>
  </si>
  <si>
    <t>Gotowe do użycia chusteczki, przeznaczone do dezynfekcji powierzchni wyrobów medycznych wrażliwych na działanie alkoholu (plexiglas, głowice USG, inkubatory) – wymagane dopuszczenie producenta głowic USG. Nie zawierające w składzie alkoholu, aldehydów, związków utleniających.Pojedyncza chusteczka o wymiarach min. 20 x 20 cm. Wyrób medyczny kl. IIA</t>
  </si>
  <si>
    <t>Spektrum działania: B, F, V (HIV, HBV, HCV – BVDV, Vaccinia, Rota, Papova) do 1min, Tbc (M. Terrae – EN 14348) do 15 min.</t>
  </si>
  <si>
    <t>mieszanina różnych czwartorzędowych związków amoniowych</t>
  </si>
  <si>
    <t>Opakowanie – tuba
zawierająca min. 200 szt, chusteczek odrywanych pojedynczo, Okres przydatności po otwarciu 3m-c</t>
  </si>
  <si>
    <t>Gotowe do użycia chusteczki do dezynfekcji powierzchni wyrobów medycznych,  charakteryzujące się doskonałą kompatybilnością materiałową pozwalającą na dezynfekcję smartfonów ,ekranów dotykowych, wyświetlaczy, klawiatur, sztucznej skóry, powierzchni mebli.Bezpieczeństwo dermatologiczne potwierdzone testami w niezależnym laboratorium</t>
  </si>
  <si>
    <t xml:space="preserve"> Spektrum działania: B, F (C. albicans), BVDV, Vaccinia, Rota, Adeno, Noro, Tbc (M. terrae) zgodnie z normą 16615 w 1 min.</t>
  </si>
  <si>
    <t>mieszanina alkoholi alifatycznych (etanol 12-15 g/100 g, izopropanol 15-20 g/100 g)</t>
  </si>
  <si>
    <t>Rozmiar chusteczki 20x20 cm, gramatura 50 g/m2, opakowanie typu flow-pack zawierające 100 szt chusteczek. Okres przydatności po otwarciu 28 dni.</t>
  </si>
  <si>
    <t>Gotowe do użycia chusteczki o działaniu sporobójczym. Przeznaczone do dezynfekcji małych powierzchni wyrobów medycznych (w tym sond TEE).Nie zawierające w składzie pochodnych amin, QAC, aldehydów, fenolu, chloru oraz ich pochodnych. Oparte na kwasie nadoctowym, nie wymagające aktywacji</t>
  </si>
  <si>
    <t>B (w tym Tbc, MRSA) F, V (HIV, HBV, HCV, Adeno,  Noro, Polio)  lub   B (w tym Tbc, MRSA) F, V (HIV, HBV, HCV, Rota, Vaccinia, Papova - do 15 min., S - C. difficile do 5 min</t>
  </si>
  <si>
    <t>kwas nadoctowy</t>
  </si>
  <si>
    <t>Opakowanie tuba zawierająca 50 szt. chusteczek o wymiarach min. 20x30 cm, okres przydatności po otwarciu nie mniej niż  28 dni</t>
  </si>
  <si>
    <t xml:space="preserve">Suche chusteczki przeznaczone do nasączania roztworami środków dezynfekcyjnych wykonane z 100% poliestru  Chusteczki zalewane 2,5 litrami roztworu roboczego.  </t>
  </si>
  <si>
    <t>mikrobiologicznie czyste</t>
  </si>
  <si>
    <t xml:space="preserve">Gramatura chusteczek min. 48g/m2.o wymiarach min. 30 x 19 cm. Opakowanie jednorazowe zabezpieczone plombą, 130 chusteczek w wiaderku z dyspenserem. Wyrób medyczny. </t>
  </si>
  <si>
    <t>xxx</t>
  </si>
  <si>
    <t>Część VII PIELĘGNACJA  RAN I OWRZODZEŃ</t>
  </si>
  <si>
    <t>L.P</t>
  </si>
  <si>
    <t>Roztwór do płukania ran ostrych i przewlekłych o szerokim działaniu przeciwdrobnoustrojowym.Jest hipoalergiczny, przeciwzapalny, obojętny odczyn Ph, niweluje nieprzyjemny zapach ran Wyrób medyczny</t>
  </si>
  <si>
    <t>ma szerokie spektrum skuteczności przeciwdrobnoustrojowej( V, B , F, zarodniki)</t>
  </si>
  <si>
    <t>40 ppm podchlorynu sodu, 40 ppm kwas podchlorowy, woda oczyszczona</t>
  </si>
  <si>
    <t>butelka o pojemności  990 ml</t>
  </si>
  <si>
    <t>Żel , wspierający proces autolitycznego oczyszczania rany. Wskazany do leczenia ran przewlekłych ( m.in. owrzodzeń)</t>
  </si>
  <si>
    <t>ma szerokie spektrum skuteczności przeciwdrobnoustrojowej</t>
  </si>
  <si>
    <t>opakowanie o pojemności 250 g</t>
  </si>
  <si>
    <t>RAZEM:</t>
  </si>
  <si>
    <t>*</t>
  </si>
  <si>
    <t>Należy dostarczyć do umowy aktualne karty charakterystyki produktów do poszczególnych części od I do VII.</t>
  </si>
  <si>
    <r>
      <rPr>
        <b/>
        <sz val="8"/>
        <rFont val="Verdana"/>
        <family val="2"/>
        <charset val="238"/>
      </rPr>
      <t>Załącznik nr 5</t>
    </r>
    <r>
      <rPr>
        <sz val="8"/>
        <rFont val="Verdana"/>
        <charset val="238"/>
      </rPr>
      <t xml:space="preserve"> do 550/2025/TP</t>
    </r>
  </si>
  <si>
    <t>Minimalne warunki techniczne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</si>
</sst>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\-??\ _z_ł_-;_-@_-"/>
  </numFmts>
  <fonts count="9" x14ac:knownFonts="1">
    <font>
      <sz val="11"/>
      <color rgb="FF000000"/>
      <name val="Calibri"/>
      <charset val="1"/>
    </font>
    <font>
      <sz val="8"/>
      <name val="Verdana"/>
      <charset val="238"/>
    </font>
    <font>
      <sz val="8"/>
      <name val="Verdana"/>
      <family val="2"/>
      <charset val="238"/>
    </font>
    <font>
      <b/>
      <sz val="8"/>
      <name val="Verdana"/>
      <charset val="238"/>
    </font>
    <font>
      <sz val="8"/>
      <color rgb="FF000000"/>
      <name val="Verdana"/>
      <charset val="238"/>
    </font>
    <font>
      <sz val="8"/>
      <color rgb="FF000000"/>
      <name val="Verdana"/>
      <family val="2"/>
      <charset val="238"/>
    </font>
    <font>
      <b/>
      <sz val="8"/>
      <color rgb="FFFF0000"/>
      <name val="Verdana"/>
      <charset val="238"/>
    </font>
    <font>
      <sz val="11"/>
      <color rgb="FF000000"/>
      <name val="Calibri"/>
      <charset val="1"/>
    </font>
    <font>
      <b/>
      <sz val="8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9C9C9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Border="0" applyProtection="0"/>
  </cellStyleXfs>
  <cellXfs count="1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5" borderId="2" xfId="0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3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4" fillId="5" borderId="2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9" fontId="1" fillId="4" borderId="10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9" fontId="1" fillId="4" borderId="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0" fontId="1" fillId="4" borderId="2" xfId="0" applyNumberFormat="1" applyFont="1" applyFill="1" applyBorder="1" applyAlignment="1">
      <alignment horizontal="center" vertical="center" wrapText="1"/>
    </xf>
    <xf numFmtId="10" fontId="2" fillId="4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9" fontId="1" fillId="8" borderId="2" xfId="1" applyFont="1" applyFill="1" applyBorder="1" applyAlignment="1" applyProtection="1">
      <alignment horizontal="center" vertical="center" wrapText="1"/>
    </xf>
    <xf numFmtId="9" fontId="1" fillId="9" borderId="2" xfId="0" applyNumberFormat="1" applyFont="1" applyFill="1" applyBorder="1" applyAlignment="1">
      <alignment horizontal="center" vertical="center" wrapText="1"/>
    </xf>
    <xf numFmtId="4" fontId="1" fillId="9" borderId="2" xfId="0" applyNumberFormat="1" applyFont="1" applyFill="1" applyBorder="1" applyAlignment="1">
      <alignment horizontal="center" vertical="center" wrapText="1"/>
    </xf>
    <xf numFmtId="4" fontId="2" fillId="8" borderId="9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wrapText="1"/>
    </xf>
    <xf numFmtId="4" fontId="1" fillId="8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right" vertical="center" wrapText="1" indent="1"/>
    </xf>
    <xf numFmtId="0" fontId="1" fillId="2" borderId="8" xfId="0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G94"/>
  <sheetViews>
    <sheetView tabSelected="1" zoomScale="88" zoomScaleNormal="88" workbookViewId="0">
      <selection activeCell="F6" sqref="F6:F7"/>
    </sheetView>
  </sheetViews>
  <sheetFormatPr defaultColWidth="9.140625" defaultRowHeight="15" x14ac:dyDescent="0.25"/>
  <cols>
    <col min="1" max="1" width="5.85546875" style="1" customWidth="1"/>
    <col min="2" max="2" width="49.28515625" style="2" customWidth="1"/>
    <col min="3" max="3" width="13" style="3" customWidth="1"/>
    <col min="4" max="4" width="20.28515625" style="3" customWidth="1"/>
    <col min="5" max="5" width="12" style="3" customWidth="1"/>
    <col min="6" max="6" width="21.140625" style="3" customWidth="1"/>
    <col min="7" max="7" width="33.85546875" style="3" customWidth="1"/>
    <col min="8" max="8" width="17.28515625" style="3" customWidth="1"/>
    <col min="9" max="9" width="16" style="3" customWidth="1"/>
    <col min="10" max="10" width="13.28515625" style="4" customWidth="1"/>
    <col min="11" max="11" width="14.140625" style="4" customWidth="1"/>
    <col min="12" max="12" width="16" style="4" customWidth="1"/>
    <col min="13" max="13" width="13.5703125" style="3" customWidth="1"/>
    <col min="14" max="14" width="16.140625" style="3" customWidth="1"/>
    <col min="15" max="20" width="9.140625" style="3"/>
    <col min="21" max="21" width="9.85546875" style="3" customWidth="1"/>
    <col min="22" max="1021" width="9.140625" style="3"/>
  </cols>
  <sheetData>
    <row r="1" spans="1:14" x14ac:dyDescent="0.25">
      <c r="A1" s="86" t="s">
        <v>164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20.25" customHeight="1" x14ac:dyDescent="0.25">
      <c r="A2" s="109" t="s">
        <v>165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4" ht="23.25" customHeight="1" x14ac:dyDescent="0.25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"/>
    </row>
    <row r="4" spans="1:14" s="1" customFormat="1" ht="12" customHeight="1" x14ac:dyDescent="0.1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3"/>
    </row>
    <row r="5" spans="1:14" s="6" customFormat="1" ht="21" customHeight="1" x14ac:dyDescent="0.25">
      <c r="A5" s="106" t="s">
        <v>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5"/>
    </row>
    <row r="6" spans="1:14" ht="24.75" customHeight="1" x14ac:dyDescent="0.25">
      <c r="A6" s="88" t="s">
        <v>2</v>
      </c>
      <c r="B6" s="88" t="s">
        <v>3</v>
      </c>
      <c r="C6" s="88" t="s">
        <v>4</v>
      </c>
      <c r="D6" s="88"/>
      <c r="E6" s="88"/>
      <c r="F6" s="88" t="s">
        <v>5</v>
      </c>
      <c r="G6" s="88" t="s">
        <v>6</v>
      </c>
      <c r="H6" s="88" t="s">
        <v>7</v>
      </c>
      <c r="I6" s="88" t="s">
        <v>8</v>
      </c>
      <c r="J6" s="97" t="s">
        <v>9</v>
      </c>
      <c r="K6" s="97" t="s">
        <v>10</v>
      </c>
      <c r="L6" s="97" t="s">
        <v>11</v>
      </c>
      <c r="M6" s="88" t="s">
        <v>12</v>
      </c>
      <c r="N6" s="88" t="s">
        <v>13</v>
      </c>
    </row>
    <row r="7" spans="1:14" ht="27" customHeight="1" x14ac:dyDescent="0.25">
      <c r="A7" s="88"/>
      <c r="B7" s="88"/>
      <c r="C7" s="7" t="s">
        <v>14</v>
      </c>
      <c r="D7" s="7" t="s">
        <v>15</v>
      </c>
      <c r="E7" s="7" t="s">
        <v>16</v>
      </c>
      <c r="F7" s="88"/>
      <c r="G7" s="88"/>
      <c r="H7" s="88"/>
      <c r="I7" s="88"/>
      <c r="J7" s="97"/>
      <c r="K7" s="97"/>
      <c r="L7" s="97"/>
      <c r="M7" s="88"/>
      <c r="N7" s="88"/>
    </row>
    <row r="8" spans="1:14" ht="45.75" customHeight="1" x14ac:dyDescent="0.25">
      <c r="A8" s="90" t="s">
        <v>17</v>
      </c>
      <c r="B8" s="89" t="s">
        <v>18</v>
      </c>
      <c r="C8" s="94">
        <v>1</v>
      </c>
      <c r="D8" s="90" t="s">
        <v>19</v>
      </c>
      <c r="E8" s="90" t="s">
        <v>20</v>
      </c>
      <c r="F8" s="90" t="s">
        <v>21</v>
      </c>
      <c r="G8" s="9" t="s">
        <v>22</v>
      </c>
      <c r="H8" s="9">
        <v>20</v>
      </c>
      <c r="I8" s="12"/>
      <c r="J8" s="12">
        <f>H8*I8</f>
        <v>0</v>
      </c>
      <c r="K8" s="13">
        <v>0.08</v>
      </c>
      <c r="L8" s="14">
        <f>J8*1.08</f>
        <v>0</v>
      </c>
      <c r="M8" s="15"/>
      <c r="N8" s="13"/>
    </row>
    <row r="9" spans="1:14" ht="55.5" customHeight="1" x14ac:dyDescent="0.25">
      <c r="A9" s="90"/>
      <c r="B9" s="89"/>
      <c r="C9" s="94"/>
      <c r="D9" s="90"/>
      <c r="E9" s="90"/>
      <c r="F9" s="90"/>
      <c r="G9" s="9" t="s">
        <v>23</v>
      </c>
      <c r="H9" s="9">
        <v>20</v>
      </c>
      <c r="I9" s="12"/>
      <c r="J9" s="12">
        <f>H9*I9</f>
        <v>0</v>
      </c>
      <c r="K9" s="13">
        <v>0.08</v>
      </c>
      <c r="L9" s="14">
        <f>J9*1.08</f>
        <v>0</v>
      </c>
      <c r="M9" s="15"/>
      <c r="N9" s="13"/>
    </row>
    <row r="10" spans="1:14" ht="55.5" customHeight="1" x14ac:dyDescent="0.25">
      <c r="A10" s="90"/>
      <c r="B10" s="89"/>
      <c r="C10" s="94"/>
      <c r="D10" s="90"/>
      <c r="E10" s="90"/>
      <c r="F10" s="90"/>
      <c r="G10" s="9" t="s">
        <v>24</v>
      </c>
      <c r="H10" s="9">
        <v>30</v>
      </c>
      <c r="I10" s="12"/>
      <c r="J10" s="12">
        <f>H10*I10</f>
        <v>0</v>
      </c>
      <c r="K10" s="80">
        <v>0.08</v>
      </c>
      <c r="L10" s="14">
        <f>J10*1.08</f>
        <v>0</v>
      </c>
      <c r="M10" s="15"/>
      <c r="N10" s="13"/>
    </row>
    <row r="11" spans="1:14" ht="27" customHeight="1" x14ac:dyDescent="0.25">
      <c r="A11" s="90"/>
      <c r="B11" s="89"/>
      <c r="C11" s="94"/>
      <c r="D11" s="90"/>
      <c r="E11" s="90"/>
      <c r="F11" s="90"/>
      <c r="G11" s="9" t="s">
        <v>25</v>
      </c>
      <c r="H11" s="9">
        <v>40</v>
      </c>
      <c r="I11" s="12"/>
      <c r="J11" s="12">
        <f t="shared" ref="J11:J24" si="0">H11*I11</f>
        <v>0</v>
      </c>
      <c r="K11" s="13">
        <v>0.08</v>
      </c>
      <c r="L11" s="14">
        <f t="shared" ref="L11:L16" si="1">J11*1.08</f>
        <v>0</v>
      </c>
      <c r="M11" s="15"/>
      <c r="N11" s="13"/>
    </row>
    <row r="12" spans="1:14" ht="56.25" customHeight="1" x14ac:dyDescent="0.25">
      <c r="A12" s="90" t="s">
        <v>26</v>
      </c>
      <c r="B12" s="89" t="s">
        <v>27</v>
      </c>
      <c r="C12" s="94">
        <v>1</v>
      </c>
      <c r="D12" s="90" t="s">
        <v>28</v>
      </c>
      <c r="E12" s="90" t="s">
        <v>20</v>
      </c>
      <c r="F12" s="90" t="s">
        <v>29</v>
      </c>
      <c r="G12" s="9" t="s">
        <v>22</v>
      </c>
      <c r="H12" s="9">
        <v>20</v>
      </c>
      <c r="I12" s="12"/>
      <c r="J12" s="12">
        <f t="shared" si="0"/>
        <v>0</v>
      </c>
      <c r="K12" s="13">
        <v>0.08</v>
      </c>
      <c r="L12" s="14">
        <f t="shared" si="1"/>
        <v>0</v>
      </c>
      <c r="M12" s="15"/>
      <c r="N12" s="13"/>
    </row>
    <row r="13" spans="1:14" ht="48" customHeight="1" x14ac:dyDescent="0.25">
      <c r="A13" s="90"/>
      <c r="B13" s="89"/>
      <c r="C13" s="94"/>
      <c r="D13" s="90"/>
      <c r="E13" s="90"/>
      <c r="F13" s="90"/>
      <c r="G13" s="9" t="s">
        <v>30</v>
      </c>
      <c r="H13" s="9">
        <v>30</v>
      </c>
      <c r="I13" s="12"/>
      <c r="J13" s="12">
        <f t="shared" si="0"/>
        <v>0</v>
      </c>
      <c r="K13" s="13">
        <v>0.08</v>
      </c>
      <c r="L13" s="14">
        <f t="shared" si="1"/>
        <v>0</v>
      </c>
      <c r="M13" s="15"/>
      <c r="N13" s="13"/>
    </row>
    <row r="14" spans="1:14" ht="26.25" customHeight="1" x14ac:dyDescent="0.25">
      <c r="A14" s="90"/>
      <c r="B14" s="89"/>
      <c r="C14" s="94"/>
      <c r="D14" s="90"/>
      <c r="E14" s="90"/>
      <c r="F14" s="90"/>
      <c r="G14" s="9" t="s">
        <v>25</v>
      </c>
      <c r="H14" s="9">
        <v>250</v>
      </c>
      <c r="I14" s="12"/>
      <c r="J14" s="12">
        <f t="shared" si="0"/>
        <v>0</v>
      </c>
      <c r="K14" s="13">
        <v>0.08</v>
      </c>
      <c r="L14" s="14">
        <f t="shared" si="1"/>
        <v>0</v>
      </c>
      <c r="M14" s="15"/>
      <c r="N14" s="13"/>
    </row>
    <row r="15" spans="1:14" ht="45.75" customHeight="1" x14ac:dyDescent="0.25">
      <c r="A15" s="90" t="s">
        <v>31</v>
      </c>
      <c r="B15" s="89" t="s">
        <v>18</v>
      </c>
      <c r="C15" s="94">
        <v>1</v>
      </c>
      <c r="D15" s="90" t="s">
        <v>32</v>
      </c>
      <c r="E15" s="90" t="s">
        <v>20</v>
      </c>
      <c r="F15" s="90" t="s">
        <v>29</v>
      </c>
      <c r="G15" s="9" t="s">
        <v>33</v>
      </c>
      <c r="H15" s="9">
        <v>35</v>
      </c>
      <c r="I15" s="12"/>
      <c r="J15" s="12">
        <f t="shared" si="0"/>
        <v>0</v>
      </c>
      <c r="K15" s="13">
        <v>0.08</v>
      </c>
      <c r="L15" s="14">
        <f t="shared" si="1"/>
        <v>0</v>
      </c>
      <c r="M15" s="15"/>
      <c r="N15" s="13"/>
    </row>
    <row r="16" spans="1:14" ht="55.5" customHeight="1" x14ac:dyDescent="0.25">
      <c r="A16" s="90"/>
      <c r="B16" s="89"/>
      <c r="C16" s="94"/>
      <c r="D16" s="90"/>
      <c r="E16" s="90"/>
      <c r="F16" s="90"/>
      <c r="G16" s="9" t="s">
        <v>34</v>
      </c>
      <c r="H16" s="9">
        <v>300</v>
      </c>
      <c r="I16" s="12"/>
      <c r="J16" s="12">
        <f t="shared" si="0"/>
        <v>0</v>
      </c>
      <c r="K16" s="13">
        <v>0.08</v>
      </c>
      <c r="L16" s="14">
        <f t="shared" si="1"/>
        <v>0</v>
      </c>
      <c r="M16" s="15"/>
      <c r="N16" s="13"/>
    </row>
    <row r="17" spans="1:14" ht="52.5" customHeight="1" x14ac:dyDescent="0.25">
      <c r="A17" s="90" t="s">
        <v>35</v>
      </c>
      <c r="B17" s="89" t="s">
        <v>36</v>
      </c>
      <c r="C17" s="94">
        <v>1</v>
      </c>
      <c r="D17" s="90"/>
      <c r="E17" s="90"/>
      <c r="F17" s="90" t="s">
        <v>37</v>
      </c>
      <c r="G17" s="9" t="s">
        <v>22</v>
      </c>
      <c r="H17" s="9">
        <v>20</v>
      </c>
      <c r="I17" s="12"/>
      <c r="J17" s="12">
        <f t="shared" si="0"/>
        <v>0</v>
      </c>
      <c r="K17" s="13">
        <v>0.23</v>
      </c>
      <c r="L17" s="14">
        <f>J17*1.23</f>
        <v>0</v>
      </c>
      <c r="M17" s="15"/>
      <c r="N17" s="13"/>
    </row>
    <row r="18" spans="1:14" ht="48" customHeight="1" x14ac:dyDescent="0.25">
      <c r="A18" s="90"/>
      <c r="B18" s="89"/>
      <c r="C18" s="94"/>
      <c r="D18" s="90"/>
      <c r="E18" s="90"/>
      <c r="F18" s="90"/>
      <c r="G18" s="9" t="s">
        <v>30</v>
      </c>
      <c r="H18" s="9">
        <v>20</v>
      </c>
      <c r="I18" s="12"/>
      <c r="J18" s="12">
        <f t="shared" si="0"/>
        <v>0</v>
      </c>
      <c r="K18" s="13">
        <v>0.23</v>
      </c>
      <c r="L18" s="14">
        <f t="shared" ref="L18:L23" si="2">J18*1.23</f>
        <v>0</v>
      </c>
      <c r="M18" s="15"/>
      <c r="N18" s="13"/>
    </row>
    <row r="19" spans="1:14" ht="27" customHeight="1" x14ac:dyDescent="0.25">
      <c r="A19" s="90"/>
      <c r="B19" s="89"/>
      <c r="C19" s="94"/>
      <c r="D19" s="94"/>
      <c r="E19" s="94"/>
      <c r="F19" s="94"/>
      <c r="G19" s="9" t="s">
        <v>25</v>
      </c>
      <c r="H19" s="9">
        <v>300</v>
      </c>
      <c r="I19" s="12"/>
      <c r="J19" s="12">
        <f t="shared" si="0"/>
        <v>0</v>
      </c>
      <c r="K19" s="13">
        <v>0.23</v>
      </c>
      <c r="L19" s="14">
        <f t="shared" si="2"/>
        <v>0</v>
      </c>
      <c r="M19" s="15"/>
      <c r="N19" s="13"/>
    </row>
    <row r="20" spans="1:14" ht="52.5" customHeight="1" x14ac:dyDescent="0.25">
      <c r="A20" s="107" t="s">
        <v>38</v>
      </c>
      <c r="B20" s="89" t="s">
        <v>36</v>
      </c>
      <c r="C20" s="94">
        <v>1</v>
      </c>
      <c r="D20" s="90"/>
      <c r="E20" s="90"/>
      <c r="F20" s="90" t="s">
        <v>37</v>
      </c>
      <c r="G20" s="9" t="s">
        <v>39</v>
      </c>
      <c r="H20" s="9">
        <v>20</v>
      </c>
      <c r="I20" s="12"/>
      <c r="J20" s="12">
        <f t="shared" si="0"/>
        <v>0</v>
      </c>
      <c r="K20" s="13">
        <v>0.23</v>
      </c>
      <c r="L20" s="14">
        <f t="shared" si="2"/>
        <v>0</v>
      </c>
      <c r="M20" s="15"/>
      <c r="N20" s="13"/>
    </row>
    <row r="21" spans="1:14" ht="48" customHeight="1" x14ac:dyDescent="0.25">
      <c r="A21" s="107"/>
      <c r="B21" s="89"/>
      <c r="C21" s="94"/>
      <c r="D21" s="90"/>
      <c r="E21" s="90"/>
      <c r="F21" s="90"/>
      <c r="G21" s="9" t="s">
        <v>40</v>
      </c>
      <c r="H21" s="9">
        <v>400</v>
      </c>
      <c r="I21" s="12"/>
      <c r="J21" s="12">
        <f t="shared" si="0"/>
        <v>0</v>
      </c>
      <c r="K21" s="13">
        <v>0.23</v>
      </c>
      <c r="L21" s="14">
        <f t="shared" si="2"/>
        <v>0</v>
      </c>
      <c r="M21" s="15"/>
      <c r="N21" s="13"/>
    </row>
    <row r="22" spans="1:14" ht="38.25" customHeight="1" x14ac:dyDescent="0.25">
      <c r="A22" s="9" t="s">
        <v>41</v>
      </c>
      <c r="B22" s="10" t="s">
        <v>42</v>
      </c>
      <c r="C22" s="11">
        <v>1</v>
      </c>
      <c r="D22" s="9"/>
      <c r="E22" s="9"/>
      <c r="F22" s="9"/>
      <c r="G22" s="9" t="s">
        <v>43</v>
      </c>
      <c r="H22" s="9">
        <v>50</v>
      </c>
      <c r="I22" s="12"/>
      <c r="J22" s="12">
        <f t="shared" si="0"/>
        <v>0</v>
      </c>
      <c r="K22" s="13">
        <v>0.23</v>
      </c>
      <c r="L22" s="14">
        <f t="shared" si="2"/>
        <v>0</v>
      </c>
      <c r="M22" s="15"/>
      <c r="N22" s="13"/>
    </row>
    <row r="23" spans="1:14" ht="26.25" customHeight="1" x14ac:dyDescent="0.25">
      <c r="A23" s="9" t="s">
        <v>44</v>
      </c>
      <c r="B23" s="10" t="s">
        <v>45</v>
      </c>
      <c r="C23" s="11" t="s">
        <v>46</v>
      </c>
      <c r="D23" s="9" t="s">
        <v>46</v>
      </c>
      <c r="E23" s="9" t="s">
        <v>46</v>
      </c>
      <c r="F23" s="9" t="s">
        <v>46</v>
      </c>
      <c r="G23" s="9" t="s">
        <v>47</v>
      </c>
      <c r="H23" s="1">
        <v>30</v>
      </c>
      <c r="I23" s="12"/>
      <c r="J23" s="12">
        <f t="shared" si="0"/>
        <v>0</v>
      </c>
      <c r="K23" s="13">
        <v>0.23</v>
      </c>
      <c r="L23" s="14">
        <f t="shared" si="2"/>
        <v>0</v>
      </c>
      <c r="M23" s="15"/>
      <c r="N23" s="13"/>
    </row>
    <row r="24" spans="1:14" ht="37.5" customHeight="1" x14ac:dyDescent="0.25">
      <c r="A24" s="9" t="s">
        <v>48</v>
      </c>
      <c r="B24" s="10" t="s">
        <v>49</v>
      </c>
      <c r="C24" s="11" t="s">
        <v>46</v>
      </c>
      <c r="D24" s="9" t="s">
        <v>46</v>
      </c>
      <c r="E24" s="9" t="s">
        <v>46</v>
      </c>
      <c r="F24" s="9" t="s">
        <v>46</v>
      </c>
      <c r="G24" s="9" t="s">
        <v>50</v>
      </c>
      <c r="H24" s="9">
        <v>80</v>
      </c>
      <c r="I24" s="12"/>
      <c r="J24" s="12">
        <f t="shared" si="0"/>
        <v>0</v>
      </c>
      <c r="K24" s="80">
        <v>0.08</v>
      </c>
      <c r="L24" s="85">
        <f>J24*1.08</f>
        <v>0</v>
      </c>
      <c r="M24" s="17"/>
      <c r="N24" s="13"/>
    </row>
    <row r="25" spans="1:14" s="2" customFormat="1" ht="27.75" customHeight="1" x14ac:dyDescent="0.15">
      <c r="A25" s="91" t="s">
        <v>51</v>
      </c>
      <c r="B25" s="91"/>
      <c r="C25" s="91"/>
      <c r="D25" s="91"/>
      <c r="E25" s="91"/>
      <c r="F25" s="91"/>
      <c r="G25" s="91"/>
      <c r="H25" s="91"/>
      <c r="I25" s="18" t="s">
        <v>46</v>
      </c>
      <c r="J25" s="19">
        <f>SUM(J8:J24)</f>
        <v>0</v>
      </c>
      <c r="K25" s="20" t="s">
        <v>46</v>
      </c>
      <c r="L25" s="19">
        <f>SUM(L8:L24)</f>
        <v>0</v>
      </c>
      <c r="M25" s="18" t="s">
        <v>46</v>
      </c>
      <c r="N25" s="21" t="s">
        <v>46</v>
      </c>
    </row>
    <row r="26" spans="1:14" ht="23.25" customHeight="1" x14ac:dyDescent="0.25">
      <c r="A26" s="108" t="s">
        <v>52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</row>
    <row r="27" spans="1:14" ht="47.25" customHeight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14" ht="22.5" customHeight="1" x14ac:dyDescent="0.25">
      <c r="A28" s="106" t="s">
        <v>53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2"/>
    </row>
    <row r="29" spans="1:14" ht="20.25" customHeight="1" x14ac:dyDescent="0.25">
      <c r="A29" s="88" t="s">
        <v>2</v>
      </c>
      <c r="B29" s="88" t="s">
        <v>3</v>
      </c>
      <c r="C29" s="88" t="s">
        <v>4</v>
      </c>
      <c r="D29" s="88"/>
      <c r="E29" s="88"/>
      <c r="F29" s="88" t="s">
        <v>5</v>
      </c>
      <c r="G29" s="88" t="s">
        <v>6</v>
      </c>
      <c r="H29" s="88" t="s">
        <v>7</v>
      </c>
      <c r="I29" s="88" t="s">
        <v>8</v>
      </c>
      <c r="J29" s="97" t="s">
        <v>9</v>
      </c>
      <c r="K29" s="97" t="s">
        <v>10</v>
      </c>
      <c r="L29" s="88" t="s">
        <v>11</v>
      </c>
      <c r="M29" s="88" t="s">
        <v>12</v>
      </c>
      <c r="N29" s="88" t="s">
        <v>13</v>
      </c>
    </row>
    <row r="30" spans="1:14" ht="41.25" customHeight="1" x14ac:dyDescent="0.25">
      <c r="A30" s="88"/>
      <c r="B30" s="88"/>
      <c r="C30" s="7" t="s">
        <v>14</v>
      </c>
      <c r="D30" s="7" t="s">
        <v>54</v>
      </c>
      <c r="E30" s="7" t="s">
        <v>55</v>
      </c>
      <c r="F30" s="88"/>
      <c r="G30" s="88"/>
      <c r="H30" s="88"/>
      <c r="I30" s="88"/>
      <c r="J30" s="97"/>
      <c r="K30" s="97"/>
      <c r="L30" s="88"/>
      <c r="M30" s="88"/>
      <c r="N30" s="88"/>
    </row>
    <row r="31" spans="1:14" ht="34.5" customHeight="1" x14ac:dyDescent="0.25">
      <c r="A31" s="90" t="s">
        <v>17</v>
      </c>
      <c r="B31" s="89" t="s">
        <v>56</v>
      </c>
      <c r="C31" s="94">
        <v>1</v>
      </c>
      <c r="D31" s="90" t="s">
        <v>57</v>
      </c>
      <c r="E31" s="90" t="s">
        <v>58</v>
      </c>
      <c r="F31" s="90" t="s">
        <v>59</v>
      </c>
      <c r="G31" s="10" t="s">
        <v>60</v>
      </c>
      <c r="H31" s="7">
        <v>600</v>
      </c>
      <c r="I31" s="23"/>
      <c r="J31" s="8">
        <f>H31*I31</f>
        <v>0</v>
      </c>
      <c r="K31" s="13">
        <v>0.08</v>
      </c>
      <c r="L31" s="8">
        <f>J31*1.08</f>
        <v>0</v>
      </c>
      <c r="M31" s="7"/>
      <c r="N31" s="15"/>
    </row>
    <row r="32" spans="1:14" ht="33" customHeight="1" x14ac:dyDescent="0.25">
      <c r="A32" s="90"/>
      <c r="B32" s="89"/>
      <c r="C32" s="94"/>
      <c r="D32" s="90"/>
      <c r="E32" s="90"/>
      <c r="F32" s="90"/>
      <c r="G32" s="9" t="s">
        <v>61</v>
      </c>
      <c r="H32" s="7">
        <v>250</v>
      </c>
      <c r="I32" s="23"/>
      <c r="J32" s="8">
        <f>H32*I32</f>
        <v>0</v>
      </c>
      <c r="K32" s="13">
        <v>0.08</v>
      </c>
      <c r="L32" s="8">
        <f>J32*1.08</f>
        <v>0</v>
      </c>
      <c r="M32" s="7"/>
      <c r="N32" s="15"/>
    </row>
    <row r="33" spans="1:14" ht="36.75" customHeight="1" x14ac:dyDescent="0.25">
      <c r="A33" s="90" t="s">
        <v>26</v>
      </c>
      <c r="B33" s="89" t="s">
        <v>62</v>
      </c>
      <c r="C33" s="94">
        <v>1</v>
      </c>
      <c r="D33" s="90" t="s">
        <v>63</v>
      </c>
      <c r="E33" s="90" t="s">
        <v>58</v>
      </c>
      <c r="F33" s="105" t="s">
        <v>59</v>
      </c>
      <c r="G33" s="9" t="s">
        <v>64</v>
      </c>
      <c r="H33" s="7">
        <v>20</v>
      </c>
      <c r="I33" s="23"/>
      <c r="J33" s="8">
        <f>H33*I33</f>
        <v>0</v>
      </c>
      <c r="K33" s="13">
        <v>0.08</v>
      </c>
      <c r="L33" s="8">
        <f>J33*1.08</f>
        <v>0</v>
      </c>
      <c r="M33" s="7"/>
      <c r="N33" s="15"/>
    </row>
    <row r="34" spans="1:14" ht="37.5" customHeight="1" x14ac:dyDescent="0.25">
      <c r="A34" s="90"/>
      <c r="B34" s="89"/>
      <c r="C34" s="94"/>
      <c r="D34" s="90"/>
      <c r="E34" s="90"/>
      <c r="F34" s="105"/>
      <c r="G34" s="9" t="s">
        <v>65</v>
      </c>
      <c r="H34" s="7">
        <v>450</v>
      </c>
      <c r="I34" s="23"/>
      <c r="J34" s="8">
        <f>H34*I34</f>
        <v>0</v>
      </c>
      <c r="K34" s="13">
        <v>0.08</v>
      </c>
      <c r="L34" s="8">
        <f>J34*1.08</f>
        <v>0</v>
      </c>
      <c r="M34" s="7"/>
      <c r="N34" s="15"/>
    </row>
    <row r="35" spans="1:14" ht="21" customHeight="1" x14ac:dyDescent="0.25">
      <c r="A35" s="91" t="s">
        <v>51</v>
      </c>
      <c r="B35" s="91"/>
      <c r="C35" s="91"/>
      <c r="D35" s="91"/>
      <c r="E35" s="91"/>
      <c r="F35" s="91"/>
      <c r="G35" s="91"/>
      <c r="H35" s="18" t="s">
        <v>46</v>
      </c>
      <c r="I35" s="18" t="s">
        <v>46</v>
      </c>
      <c r="J35" s="25">
        <v>0</v>
      </c>
      <c r="K35" s="25" t="s">
        <v>46</v>
      </c>
      <c r="L35" s="19">
        <f>SUM(L31:L34)</f>
        <v>0</v>
      </c>
      <c r="M35" s="18" t="s">
        <v>46</v>
      </c>
      <c r="N35" s="26" t="s">
        <v>46</v>
      </c>
    </row>
    <row r="36" spans="1:14" ht="21" customHeight="1" x14ac:dyDescent="0.25">
      <c r="A36" s="27"/>
      <c r="B36" s="27"/>
      <c r="C36" s="27"/>
      <c r="D36" s="27"/>
      <c r="E36" s="27"/>
      <c r="F36" s="27"/>
      <c r="G36" s="27"/>
      <c r="H36" s="28"/>
      <c r="I36" s="28"/>
      <c r="J36" s="29"/>
      <c r="K36" s="29"/>
      <c r="L36" s="29"/>
      <c r="M36" s="1"/>
      <c r="N36" s="30"/>
    </row>
    <row r="37" spans="1:14" ht="21" customHeight="1" x14ac:dyDescent="0.25">
      <c r="A37" s="106" t="s">
        <v>66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31"/>
    </row>
    <row r="38" spans="1:14" ht="21" customHeight="1" x14ac:dyDescent="0.25">
      <c r="A38" s="88" t="s">
        <v>2</v>
      </c>
      <c r="B38" s="88" t="s">
        <v>3</v>
      </c>
      <c r="C38" s="88" t="s">
        <v>4</v>
      </c>
      <c r="D38" s="88"/>
      <c r="E38" s="88"/>
      <c r="F38" s="88" t="s">
        <v>67</v>
      </c>
      <c r="G38" s="88" t="s">
        <v>6</v>
      </c>
      <c r="H38" s="88" t="s">
        <v>7</v>
      </c>
      <c r="I38" s="88" t="s">
        <v>8</v>
      </c>
      <c r="J38" s="97" t="s">
        <v>9</v>
      </c>
      <c r="K38" s="97" t="s">
        <v>10</v>
      </c>
      <c r="L38" s="88" t="s">
        <v>11</v>
      </c>
      <c r="M38" s="88" t="s">
        <v>12</v>
      </c>
      <c r="N38" s="88" t="s">
        <v>13</v>
      </c>
    </row>
    <row r="39" spans="1:14" ht="21" customHeight="1" x14ac:dyDescent="0.25">
      <c r="A39" s="88"/>
      <c r="B39" s="88"/>
      <c r="C39" s="7" t="s">
        <v>14</v>
      </c>
      <c r="D39" s="7" t="s">
        <v>68</v>
      </c>
      <c r="E39" s="7" t="s">
        <v>16</v>
      </c>
      <c r="F39" s="88"/>
      <c r="G39" s="88"/>
      <c r="H39" s="88"/>
      <c r="I39" s="88"/>
      <c r="J39" s="97"/>
      <c r="K39" s="97"/>
      <c r="L39" s="88"/>
      <c r="M39" s="88"/>
      <c r="N39" s="88"/>
    </row>
    <row r="40" spans="1:14" ht="57" customHeight="1" x14ac:dyDescent="0.25">
      <c r="A40" s="9">
        <v>1</v>
      </c>
      <c r="B40" s="32" t="s">
        <v>69</v>
      </c>
      <c r="C40" s="11">
        <v>1</v>
      </c>
      <c r="D40" s="33" t="s">
        <v>70</v>
      </c>
      <c r="E40" s="33" t="s">
        <v>71</v>
      </c>
      <c r="F40" s="33" t="s">
        <v>72</v>
      </c>
      <c r="G40" s="7" t="s">
        <v>73</v>
      </c>
      <c r="H40" s="7">
        <v>25</v>
      </c>
      <c r="I40" s="8"/>
      <c r="J40" s="8">
        <f t="shared" ref="J40:J47" si="3">H40*I40</f>
        <v>0</v>
      </c>
      <c r="K40" s="34">
        <v>0.08</v>
      </c>
      <c r="L40" s="8">
        <f>J40*1.08</f>
        <v>0</v>
      </c>
      <c r="M40" s="9"/>
      <c r="N40" s="35"/>
    </row>
    <row r="41" spans="1:14" ht="43.5" customHeight="1" x14ac:dyDescent="0.25">
      <c r="A41" s="9">
        <v>2</v>
      </c>
      <c r="B41" s="32" t="s">
        <v>69</v>
      </c>
      <c r="C41" s="11">
        <v>1</v>
      </c>
      <c r="D41" s="33" t="s">
        <v>70</v>
      </c>
      <c r="E41" s="33" t="s">
        <v>71</v>
      </c>
      <c r="F41" s="33" t="s">
        <v>72</v>
      </c>
      <c r="G41" s="7" t="s">
        <v>74</v>
      </c>
      <c r="H41" s="7">
        <v>100</v>
      </c>
      <c r="I41" s="8"/>
      <c r="J41" s="8">
        <f t="shared" si="3"/>
        <v>0</v>
      </c>
      <c r="K41" s="34">
        <v>0.08</v>
      </c>
      <c r="L41" s="8">
        <f>J41*1.08</f>
        <v>0</v>
      </c>
      <c r="M41" s="9"/>
      <c r="N41" s="35"/>
    </row>
    <row r="42" spans="1:14" ht="33" customHeight="1" x14ac:dyDescent="0.25">
      <c r="A42" s="9">
        <v>3</v>
      </c>
      <c r="B42" s="32" t="s">
        <v>75</v>
      </c>
      <c r="C42" s="102" t="s">
        <v>46</v>
      </c>
      <c r="D42" s="102"/>
      <c r="E42" s="102"/>
      <c r="F42" s="102"/>
      <c r="G42" s="102"/>
      <c r="H42" s="7">
        <v>60</v>
      </c>
      <c r="I42" s="8"/>
      <c r="J42" s="8">
        <f t="shared" si="3"/>
        <v>0</v>
      </c>
      <c r="K42" s="81">
        <v>0.23</v>
      </c>
      <c r="L42" s="82">
        <f>J42*1.23</f>
        <v>0</v>
      </c>
      <c r="M42" s="9"/>
      <c r="N42" s="35"/>
    </row>
    <row r="43" spans="1:14" ht="57" customHeight="1" x14ac:dyDescent="0.25">
      <c r="A43" s="9">
        <v>4</v>
      </c>
      <c r="B43" s="32" t="s">
        <v>76</v>
      </c>
      <c r="C43" s="33" t="s">
        <v>77</v>
      </c>
      <c r="D43" s="33" t="s">
        <v>78</v>
      </c>
      <c r="E43" s="33" t="s">
        <v>79</v>
      </c>
      <c r="F43" s="33" t="s">
        <v>80</v>
      </c>
      <c r="G43" s="33" t="s">
        <v>81</v>
      </c>
      <c r="H43" s="7">
        <v>100</v>
      </c>
      <c r="I43" s="8"/>
      <c r="J43" s="8">
        <f t="shared" si="3"/>
        <v>0</v>
      </c>
      <c r="K43" s="81">
        <v>0.08</v>
      </c>
      <c r="L43" s="82">
        <f>J43*1.08</f>
        <v>0</v>
      </c>
      <c r="M43" s="9"/>
      <c r="N43" s="35"/>
    </row>
    <row r="44" spans="1:14" ht="55.5" customHeight="1" x14ac:dyDescent="0.25">
      <c r="A44" s="9">
        <v>5</v>
      </c>
      <c r="B44" s="32" t="s">
        <v>82</v>
      </c>
      <c r="C44" s="11">
        <v>1</v>
      </c>
      <c r="D44" s="33" t="s">
        <v>83</v>
      </c>
      <c r="E44" s="33" t="s">
        <v>84</v>
      </c>
      <c r="F44" s="33" t="s">
        <v>85</v>
      </c>
      <c r="G44" s="33" t="s">
        <v>86</v>
      </c>
      <c r="H44" s="7">
        <v>120</v>
      </c>
      <c r="I44" s="8"/>
      <c r="J44" s="8">
        <f t="shared" si="3"/>
        <v>0</v>
      </c>
      <c r="K44" s="34">
        <v>0.08</v>
      </c>
      <c r="L44" s="8">
        <f>J44*1.08</f>
        <v>0</v>
      </c>
      <c r="M44" s="9"/>
      <c r="N44" s="35"/>
    </row>
    <row r="45" spans="1:14" ht="38.25" customHeight="1" x14ac:dyDescent="0.25">
      <c r="A45" s="9">
        <v>6</v>
      </c>
      <c r="B45" s="32" t="s">
        <v>87</v>
      </c>
      <c r="C45" s="102" t="s">
        <v>46</v>
      </c>
      <c r="D45" s="102"/>
      <c r="E45" s="102"/>
      <c r="F45" s="102"/>
      <c r="G45" s="102"/>
      <c r="H45" s="7">
        <v>100</v>
      </c>
      <c r="I45" s="8"/>
      <c r="J45" s="8">
        <f t="shared" si="3"/>
        <v>0</v>
      </c>
      <c r="K45" s="34">
        <v>0.23</v>
      </c>
      <c r="L45" s="8">
        <f>J45*1.23</f>
        <v>0</v>
      </c>
      <c r="M45" s="9"/>
      <c r="N45" s="35"/>
    </row>
    <row r="46" spans="1:14" ht="19.5" customHeight="1" x14ac:dyDescent="0.25">
      <c r="A46" s="9">
        <v>7</v>
      </c>
      <c r="B46" s="32" t="s">
        <v>88</v>
      </c>
      <c r="C46" s="102" t="s">
        <v>46</v>
      </c>
      <c r="D46" s="102"/>
      <c r="E46" s="102"/>
      <c r="F46" s="102"/>
      <c r="G46" s="102"/>
      <c r="H46" s="7">
        <v>5</v>
      </c>
      <c r="I46" s="8"/>
      <c r="J46" s="8">
        <f t="shared" si="3"/>
        <v>0</v>
      </c>
      <c r="K46" s="34">
        <v>0.23</v>
      </c>
      <c r="L46" s="8">
        <f>J46*1.23</f>
        <v>0</v>
      </c>
      <c r="M46" s="9"/>
      <c r="N46" s="35"/>
    </row>
    <row r="47" spans="1:14" ht="21.75" customHeight="1" x14ac:dyDescent="0.25">
      <c r="A47" s="9">
        <v>8</v>
      </c>
      <c r="B47" s="32" t="s">
        <v>89</v>
      </c>
      <c r="C47" s="102" t="s">
        <v>46</v>
      </c>
      <c r="D47" s="102"/>
      <c r="E47" s="102"/>
      <c r="F47" s="102"/>
      <c r="G47" s="102"/>
      <c r="H47" s="7">
        <v>10</v>
      </c>
      <c r="I47" s="8"/>
      <c r="J47" s="8">
        <f t="shared" si="3"/>
        <v>0</v>
      </c>
      <c r="K47" s="34">
        <v>0.23</v>
      </c>
      <c r="L47" s="8">
        <f>J47*1.23</f>
        <v>0</v>
      </c>
      <c r="M47" s="9"/>
      <c r="N47" s="35"/>
    </row>
    <row r="48" spans="1:14" ht="21.75" customHeight="1" x14ac:dyDescent="0.25">
      <c r="A48" s="103" t="s">
        <v>90</v>
      </c>
      <c r="B48" s="103"/>
      <c r="C48" s="103"/>
      <c r="D48" s="103"/>
      <c r="E48" s="103"/>
      <c r="F48" s="103"/>
      <c r="G48" s="103"/>
      <c r="H48" s="103"/>
      <c r="I48" s="21" t="s">
        <v>46</v>
      </c>
      <c r="J48" s="19">
        <f>SUM(J40:J47)</f>
        <v>0</v>
      </c>
      <c r="K48" s="20" t="s">
        <v>46</v>
      </c>
      <c r="L48" s="19">
        <f>SUM(L40:L47)</f>
        <v>0</v>
      </c>
      <c r="M48" s="18" t="s">
        <v>46</v>
      </c>
      <c r="N48" s="21" t="s">
        <v>46</v>
      </c>
    </row>
    <row r="49" spans="1:14" ht="33" customHeight="1" x14ac:dyDescent="0.25">
      <c r="A49" s="104" t="s">
        <v>91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37"/>
      <c r="N49" s="37"/>
    </row>
    <row r="50" spans="1:14" ht="19.5" customHeight="1" x14ac:dyDescent="0.25">
      <c r="A50" s="98" t="s">
        <v>92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4" ht="22.5" customHeight="1" x14ac:dyDescent="0.25">
      <c r="A51" s="98" t="s">
        <v>93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1:14" ht="19.5" customHeight="1" x14ac:dyDescent="0.25">
      <c r="A52" s="98" t="s">
        <v>94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ht="22.5" customHeight="1" x14ac:dyDescent="0.25">
      <c r="A53" s="98" t="s">
        <v>95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1:14" ht="22.5" customHeight="1" x14ac:dyDescent="0.25">
      <c r="A54" s="98" t="s">
        <v>96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1:14" s="36" customFormat="1" ht="21" customHeight="1" x14ac:dyDescent="0.15">
      <c r="A55" s="99" t="s">
        <v>97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38"/>
      <c r="N55" s="38"/>
    </row>
    <row r="57" spans="1:14" ht="21" customHeight="1" x14ac:dyDescent="0.25">
      <c r="A57" s="100" t="s">
        <v>98</v>
      </c>
      <c r="B57" s="100"/>
      <c r="C57" s="100"/>
      <c r="D57" s="100"/>
      <c r="E57" s="100"/>
      <c r="F57" s="100"/>
      <c r="G57" s="100"/>
      <c r="H57" s="100"/>
      <c r="I57" s="100"/>
    </row>
    <row r="58" spans="1:14" ht="31.5" customHeight="1" x14ac:dyDescent="0.25">
      <c r="A58" s="39" t="s">
        <v>2</v>
      </c>
      <c r="B58" s="39" t="s">
        <v>3</v>
      </c>
      <c r="C58" s="16" t="s">
        <v>99</v>
      </c>
      <c r="D58" s="16" t="s">
        <v>100</v>
      </c>
      <c r="E58" s="40" t="s">
        <v>101</v>
      </c>
      <c r="F58" s="16" t="s">
        <v>102</v>
      </c>
      <c r="G58" s="16" t="s">
        <v>103</v>
      </c>
      <c r="H58" s="40" t="s">
        <v>9</v>
      </c>
      <c r="I58" s="40" t="s">
        <v>11</v>
      </c>
    </row>
    <row r="59" spans="1:14" ht="134.25" customHeight="1" x14ac:dyDescent="0.25">
      <c r="A59" s="41" t="s">
        <v>17</v>
      </c>
      <c r="B59" s="10" t="s">
        <v>104</v>
      </c>
      <c r="C59" s="42"/>
      <c r="D59" s="43"/>
      <c r="E59" s="44"/>
      <c r="F59" s="45">
        <v>0.08</v>
      </c>
      <c r="G59" s="24">
        <v>60</v>
      </c>
      <c r="H59" s="46">
        <f>E59*G59</f>
        <v>0</v>
      </c>
      <c r="I59" s="46">
        <f>H59*1.08</f>
        <v>0</v>
      </c>
    </row>
    <row r="60" spans="1:14" ht="127.5" customHeight="1" x14ac:dyDescent="0.25">
      <c r="A60" s="47" t="s">
        <v>26</v>
      </c>
      <c r="B60" s="10" t="s">
        <v>105</v>
      </c>
      <c r="C60" s="48"/>
      <c r="D60" s="49"/>
      <c r="E60" s="44"/>
      <c r="F60" s="50">
        <v>0.08</v>
      </c>
      <c r="G60" s="9">
        <v>9</v>
      </c>
      <c r="H60" s="46">
        <f>E60*G60</f>
        <v>0</v>
      </c>
      <c r="I60" s="46">
        <f>H60*1.08</f>
        <v>0</v>
      </c>
    </row>
    <row r="61" spans="1:14" ht="129.75" customHeight="1" x14ac:dyDescent="0.25">
      <c r="A61" s="47" t="s">
        <v>31</v>
      </c>
      <c r="B61" s="51" t="s">
        <v>106</v>
      </c>
      <c r="C61" s="48"/>
      <c r="D61" s="49"/>
      <c r="E61" s="44"/>
      <c r="F61" s="50">
        <v>0.08</v>
      </c>
      <c r="G61" s="9">
        <v>275</v>
      </c>
      <c r="H61" s="46">
        <f>E61*G61</f>
        <v>0</v>
      </c>
      <c r="I61" s="46">
        <f>H61*1.08</f>
        <v>0</v>
      </c>
    </row>
    <row r="62" spans="1:14" ht="147" customHeight="1" x14ac:dyDescent="0.25">
      <c r="A62" s="47" t="s">
        <v>35</v>
      </c>
      <c r="B62" s="10" t="s">
        <v>107</v>
      </c>
      <c r="C62" s="48"/>
      <c r="D62" s="49"/>
      <c r="E62" s="44"/>
      <c r="F62" s="50">
        <v>0.08</v>
      </c>
      <c r="G62" s="9">
        <v>40</v>
      </c>
      <c r="H62" s="46">
        <f>E62*G62</f>
        <v>0</v>
      </c>
      <c r="I62" s="46">
        <f>H62*1.08</f>
        <v>0</v>
      </c>
    </row>
    <row r="63" spans="1:14" ht="27" customHeight="1" x14ac:dyDescent="0.25">
      <c r="A63" s="47" t="s">
        <v>38</v>
      </c>
      <c r="B63" s="10" t="s">
        <v>108</v>
      </c>
      <c r="C63" s="48"/>
      <c r="D63" s="49"/>
      <c r="E63" s="44"/>
      <c r="F63" s="50">
        <v>0.08</v>
      </c>
      <c r="G63" s="9">
        <v>2</v>
      </c>
      <c r="H63" s="46">
        <f>E63*G63</f>
        <v>0</v>
      </c>
      <c r="I63" s="46">
        <f>H63*1.08</f>
        <v>0</v>
      </c>
    </row>
    <row r="64" spans="1:14" ht="24" customHeight="1" x14ac:dyDescent="0.25">
      <c r="A64" s="101" t="s">
        <v>51</v>
      </c>
      <c r="B64" s="101"/>
      <c r="C64" s="101"/>
      <c r="D64" s="101"/>
      <c r="E64" s="101"/>
      <c r="F64" s="101"/>
      <c r="G64" s="101"/>
      <c r="H64" s="52">
        <v>0</v>
      </c>
      <c r="I64" s="52">
        <f>SUM(I59:I63)</f>
        <v>0</v>
      </c>
    </row>
    <row r="66" spans="1:14" ht="22.5" customHeight="1" x14ac:dyDescent="0.25">
      <c r="A66" s="96" t="s">
        <v>109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22"/>
    </row>
    <row r="67" spans="1:14" ht="18" customHeight="1" x14ac:dyDescent="0.25">
      <c r="A67" s="88" t="s">
        <v>2</v>
      </c>
      <c r="B67" s="88" t="s">
        <v>3</v>
      </c>
      <c r="C67" s="88" t="s">
        <v>4</v>
      </c>
      <c r="D67" s="88"/>
      <c r="E67" s="88"/>
      <c r="F67" s="88" t="s">
        <v>5</v>
      </c>
      <c r="G67" s="88" t="s">
        <v>6</v>
      </c>
      <c r="H67" s="88" t="s">
        <v>7</v>
      </c>
      <c r="I67" s="88" t="s">
        <v>8</v>
      </c>
      <c r="J67" s="97" t="s">
        <v>9</v>
      </c>
      <c r="K67" s="97" t="s">
        <v>10</v>
      </c>
      <c r="L67" s="97" t="s">
        <v>11</v>
      </c>
      <c r="M67" s="88" t="s">
        <v>13</v>
      </c>
      <c r="N67" s="88" t="s">
        <v>12</v>
      </c>
    </row>
    <row r="68" spans="1:14" ht="27" customHeight="1" x14ac:dyDescent="0.25">
      <c r="A68" s="88"/>
      <c r="B68" s="88"/>
      <c r="C68" s="7" t="s">
        <v>14</v>
      </c>
      <c r="D68" s="7" t="s">
        <v>110</v>
      </c>
      <c r="E68" s="7" t="s">
        <v>16</v>
      </c>
      <c r="F68" s="88"/>
      <c r="G68" s="88"/>
      <c r="H68" s="88"/>
      <c r="I68" s="88"/>
      <c r="J68" s="97"/>
      <c r="K68" s="97"/>
      <c r="L68" s="97"/>
      <c r="M68" s="88"/>
      <c r="N68" s="88"/>
    </row>
    <row r="69" spans="1:14" ht="57.75" customHeight="1" x14ac:dyDescent="0.25">
      <c r="A69" s="53" t="s">
        <v>17</v>
      </c>
      <c r="B69" s="54" t="s">
        <v>111</v>
      </c>
      <c r="C69" s="55">
        <v>1</v>
      </c>
      <c r="D69" s="53" t="s">
        <v>112</v>
      </c>
      <c r="E69" s="53" t="s">
        <v>113</v>
      </c>
      <c r="F69" s="53" t="s">
        <v>114</v>
      </c>
      <c r="G69" s="53" t="s">
        <v>115</v>
      </c>
      <c r="H69" s="53">
        <v>600</v>
      </c>
      <c r="I69" s="56"/>
      <c r="J69" s="56">
        <f t="shared" ref="J69:J77" si="4">H69*I69</f>
        <v>0</v>
      </c>
      <c r="K69" s="13">
        <v>0.08</v>
      </c>
      <c r="L69" s="57">
        <f>J69*1.08</f>
        <v>0</v>
      </c>
      <c r="M69" s="15"/>
      <c r="N69" s="13"/>
    </row>
    <row r="70" spans="1:14" ht="26.25" customHeight="1" x14ac:dyDescent="0.25">
      <c r="A70" s="90" t="s">
        <v>26</v>
      </c>
      <c r="B70" s="89" t="s">
        <v>116</v>
      </c>
      <c r="C70" s="94">
        <v>1</v>
      </c>
      <c r="D70" s="90"/>
      <c r="E70" s="90"/>
      <c r="F70" s="90" t="s">
        <v>114</v>
      </c>
      <c r="G70" s="9" t="s">
        <v>117</v>
      </c>
      <c r="H70" s="9">
        <v>95</v>
      </c>
      <c r="I70" s="56"/>
      <c r="J70" s="56">
        <f t="shared" si="4"/>
        <v>0</v>
      </c>
      <c r="K70" s="13">
        <v>0.08</v>
      </c>
      <c r="L70" s="57">
        <f>J70*1.08</f>
        <v>0</v>
      </c>
      <c r="M70" s="15"/>
      <c r="N70" s="13"/>
    </row>
    <row r="71" spans="1:14" ht="22.5" customHeight="1" x14ac:dyDescent="0.25">
      <c r="A71" s="90"/>
      <c r="B71" s="89"/>
      <c r="C71" s="94"/>
      <c r="D71" s="90"/>
      <c r="E71" s="90"/>
      <c r="F71" s="90"/>
      <c r="G71" s="7" t="s">
        <v>118</v>
      </c>
      <c r="H71" s="9">
        <v>250</v>
      </c>
      <c r="I71" s="56"/>
      <c r="J71" s="56">
        <f t="shared" si="4"/>
        <v>0</v>
      </c>
      <c r="K71" s="13">
        <v>0.08</v>
      </c>
      <c r="L71" s="57">
        <f>J71*1.08</f>
        <v>0</v>
      </c>
      <c r="M71" s="15"/>
      <c r="N71" s="13"/>
    </row>
    <row r="72" spans="1:14" ht="42.75" customHeight="1" x14ac:dyDescent="0.25">
      <c r="A72" s="9" t="s">
        <v>31</v>
      </c>
      <c r="B72" s="10" t="s">
        <v>119</v>
      </c>
      <c r="C72" s="11">
        <v>1</v>
      </c>
      <c r="D72" s="58"/>
      <c r="E72" s="9"/>
      <c r="F72" s="9" t="s">
        <v>114</v>
      </c>
      <c r="G72" s="9" t="s">
        <v>120</v>
      </c>
      <c r="H72" s="9">
        <v>45</v>
      </c>
      <c r="I72" s="56"/>
      <c r="J72" s="56">
        <f t="shared" si="4"/>
        <v>0</v>
      </c>
      <c r="K72" s="13">
        <v>0.08</v>
      </c>
      <c r="L72" s="57">
        <f>J72*1.08</f>
        <v>0</v>
      </c>
      <c r="M72" s="15"/>
      <c r="N72" s="13"/>
    </row>
    <row r="73" spans="1:14" ht="59.25" customHeight="1" x14ac:dyDescent="0.25">
      <c r="A73" s="59" t="s">
        <v>35</v>
      </c>
      <c r="B73" s="60" t="s">
        <v>121</v>
      </c>
      <c r="C73" s="61">
        <v>1</v>
      </c>
      <c r="D73" s="62"/>
      <c r="E73" s="63"/>
      <c r="F73" s="59" t="s">
        <v>122</v>
      </c>
      <c r="G73" s="59" t="s">
        <v>123</v>
      </c>
      <c r="H73" s="59">
        <v>22</v>
      </c>
      <c r="I73" s="56"/>
      <c r="J73" s="56">
        <f t="shared" si="4"/>
        <v>0</v>
      </c>
      <c r="K73" s="13">
        <v>0.23</v>
      </c>
      <c r="L73" s="57">
        <f>J73*1.23</f>
        <v>0</v>
      </c>
      <c r="M73" s="15"/>
      <c r="N73" s="13"/>
    </row>
    <row r="74" spans="1:14" ht="40.5" customHeight="1" x14ac:dyDescent="0.25">
      <c r="A74" s="9" t="s">
        <v>38</v>
      </c>
      <c r="B74" s="10" t="s">
        <v>124</v>
      </c>
      <c r="C74" s="64">
        <v>1</v>
      </c>
      <c r="D74" s="58"/>
      <c r="E74" s="65" t="s">
        <v>125</v>
      </c>
      <c r="F74" s="53" t="s">
        <v>114</v>
      </c>
      <c r="G74" s="9" t="s">
        <v>126</v>
      </c>
      <c r="H74" s="9">
        <v>600</v>
      </c>
      <c r="I74" s="56"/>
      <c r="J74" s="56">
        <f t="shared" si="4"/>
        <v>0</v>
      </c>
      <c r="K74" s="13">
        <v>0.23</v>
      </c>
      <c r="L74" s="57">
        <f>J74*1.23</f>
        <v>0</v>
      </c>
      <c r="M74" s="15"/>
      <c r="N74" s="13"/>
    </row>
    <row r="75" spans="1:14" ht="31.5" customHeight="1" x14ac:dyDescent="0.25">
      <c r="A75" s="9" t="s">
        <v>41</v>
      </c>
      <c r="B75" s="10" t="s">
        <v>127</v>
      </c>
      <c r="C75" s="64">
        <v>1</v>
      </c>
      <c r="D75" s="58"/>
      <c r="E75" s="66"/>
      <c r="F75" s="9" t="s">
        <v>128</v>
      </c>
      <c r="G75" s="65" t="s">
        <v>129</v>
      </c>
      <c r="H75" s="9">
        <v>45</v>
      </c>
      <c r="I75" s="56"/>
      <c r="J75" s="56">
        <f t="shared" si="4"/>
        <v>0</v>
      </c>
      <c r="K75" s="11">
        <v>0.08</v>
      </c>
      <c r="L75" s="57">
        <f>J75*1.08</f>
        <v>0</v>
      </c>
      <c r="M75" s="15"/>
      <c r="N75" s="11"/>
    </row>
    <row r="76" spans="1:14" ht="64.5" customHeight="1" x14ac:dyDescent="0.25">
      <c r="A76" s="7" t="s">
        <v>44</v>
      </c>
      <c r="B76" s="67" t="s">
        <v>130</v>
      </c>
      <c r="C76" s="68">
        <v>1</v>
      </c>
      <c r="D76" s="58"/>
      <c r="E76" s="69"/>
      <c r="F76" s="9" t="s">
        <v>131</v>
      </c>
      <c r="G76" s="70" t="s">
        <v>132</v>
      </c>
      <c r="H76" s="7">
        <v>320</v>
      </c>
      <c r="I76" s="56"/>
      <c r="J76" s="56">
        <f t="shared" si="4"/>
        <v>0</v>
      </c>
      <c r="K76" s="13">
        <v>0.23</v>
      </c>
      <c r="L76" s="57">
        <f>J76*1.23</f>
        <v>0</v>
      </c>
      <c r="M76" s="15"/>
      <c r="N76" s="13"/>
    </row>
    <row r="77" spans="1:14" ht="38.25" customHeight="1" x14ac:dyDescent="0.25">
      <c r="A77" s="9" t="s">
        <v>48</v>
      </c>
      <c r="B77" s="10" t="s">
        <v>133</v>
      </c>
      <c r="C77" s="64"/>
      <c r="D77" s="58"/>
      <c r="E77" s="65"/>
      <c r="F77" s="24"/>
      <c r="G77" s="9"/>
      <c r="H77" s="9">
        <v>200</v>
      </c>
      <c r="I77" s="56"/>
      <c r="J77" s="56">
        <f t="shared" si="4"/>
        <v>0</v>
      </c>
      <c r="K77" s="13">
        <v>0.23</v>
      </c>
      <c r="L77" s="83">
        <f>J77*1.23</f>
        <v>0</v>
      </c>
      <c r="M77" s="84"/>
      <c r="N77" s="80"/>
    </row>
    <row r="78" spans="1:14" ht="21" customHeight="1" x14ac:dyDescent="0.25">
      <c r="A78" s="95" t="s">
        <v>51</v>
      </c>
      <c r="B78" s="95"/>
      <c r="C78" s="95"/>
      <c r="D78" s="95"/>
      <c r="E78" s="95"/>
      <c r="F78" s="95"/>
      <c r="G78" s="95"/>
      <c r="H78" s="18" t="s">
        <v>46</v>
      </c>
      <c r="I78" s="18" t="s">
        <v>46</v>
      </c>
      <c r="J78" s="19">
        <f>SUM(J69:J77)</f>
        <v>0</v>
      </c>
      <c r="K78" s="20" t="s">
        <v>46</v>
      </c>
      <c r="L78" s="19">
        <f>SUM(L69:L77)</f>
        <v>0</v>
      </c>
      <c r="M78" s="18" t="s">
        <v>46</v>
      </c>
      <c r="N78" s="21" t="s">
        <v>46</v>
      </c>
    </row>
    <row r="79" spans="1:14" ht="21" customHeight="1" x14ac:dyDescent="0.25"/>
    <row r="80" spans="1:14" ht="22.5" customHeight="1" x14ac:dyDescent="0.25">
      <c r="A80" s="96" t="s">
        <v>134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22"/>
    </row>
    <row r="81" spans="1:14" ht="15" customHeight="1" x14ac:dyDescent="0.25">
      <c r="A81" s="88" t="s">
        <v>2</v>
      </c>
      <c r="B81" s="88" t="s">
        <v>3</v>
      </c>
      <c r="C81" s="88" t="s">
        <v>4</v>
      </c>
      <c r="D81" s="88"/>
      <c r="E81" s="88"/>
      <c r="F81" s="88" t="s">
        <v>5</v>
      </c>
      <c r="G81" s="88" t="s">
        <v>6</v>
      </c>
      <c r="H81" s="88" t="s">
        <v>7</v>
      </c>
      <c r="I81" s="88" t="s">
        <v>8</v>
      </c>
      <c r="J81" s="97" t="s">
        <v>9</v>
      </c>
      <c r="K81" s="97" t="s">
        <v>10</v>
      </c>
      <c r="L81" s="97" t="s">
        <v>11</v>
      </c>
      <c r="M81" s="88" t="s">
        <v>13</v>
      </c>
      <c r="N81" s="88" t="s">
        <v>12</v>
      </c>
    </row>
    <row r="82" spans="1:14" ht="15.75" customHeight="1" x14ac:dyDescent="0.25">
      <c r="A82" s="88"/>
      <c r="B82" s="88"/>
      <c r="C82" s="7" t="s">
        <v>14</v>
      </c>
      <c r="D82" s="88" t="s">
        <v>135</v>
      </c>
      <c r="E82" s="88"/>
      <c r="F82" s="88"/>
      <c r="G82" s="88"/>
      <c r="H82" s="88"/>
      <c r="I82" s="88"/>
      <c r="J82" s="97"/>
      <c r="K82" s="97"/>
      <c r="L82" s="97"/>
      <c r="M82" s="88"/>
      <c r="N82" s="88"/>
    </row>
    <row r="83" spans="1:14" ht="91.5" customHeight="1" x14ac:dyDescent="0.25">
      <c r="A83" s="53" t="s">
        <v>17</v>
      </c>
      <c r="B83" s="10" t="s">
        <v>136</v>
      </c>
      <c r="C83" s="11">
        <v>1</v>
      </c>
      <c r="D83" s="89" t="s">
        <v>137</v>
      </c>
      <c r="E83" s="89"/>
      <c r="F83" s="71" t="s">
        <v>138</v>
      </c>
      <c r="G83" s="9" t="s">
        <v>139</v>
      </c>
      <c r="H83" s="9">
        <v>20</v>
      </c>
      <c r="I83" s="12"/>
      <c r="J83" s="12">
        <f>H83*I83</f>
        <v>0</v>
      </c>
      <c r="K83" s="11">
        <v>0.08</v>
      </c>
      <c r="L83" s="12">
        <f>J83*1.08</f>
        <v>0</v>
      </c>
      <c r="M83" s="15"/>
      <c r="N83" s="11"/>
    </row>
    <row r="84" spans="1:14" ht="81" customHeight="1" x14ac:dyDescent="0.25">
      <c r="A84" s="9" t="s">
        <v>26</v>
      </c>
      <c r="B84" s="10" t="s">
        <v>140</v>
      </c>
      <c r="C84" s="11">
        <v>1</v>
      </c>
      <c r="D84" s="90" t="s">
        <v>141</v>
      </c>
      <c r="E84" s="90"/>
      <c r="F84" s="9" t="s">
        <v>142</v>
      </c>
      <c r="G84" s="9" t="s">
        <v>143</v>
      </c>
      <c r="H84" s="24">
        <v>35</v>
      </c>
      <c r="I84" s="12"/>
      <c r="J84" s="12">
        <f>H84*I84</f>
        <v>0</v>
      </c>
      <c r="K84" s="11">
        <v>0.08</v>
      </c>
      <c r="L84" s="12">
        <f>J84*1.08</f>
        <v>0</v>
      </c>
      <c r="M84" s="15"/>
      <c r="N84" s="11"/>
    </row>
    <row r="85" spans="1:14" ht="88.5" customHeight="1" x14ac:dyDescent="0.25">
      <c r="A85" s="72" t="s">
        <v>31</v>
      </c>
      <c r="B85" s="10" t="s">
        <v>144</v>
      </c>
      <c r="C85" s="11">
        <v>1</v>
      </c>
      <c r="D85" s="90" t="s">
        <v>145</v>
      </c>
      <c r="E85" s="90"/>
      <c r="F85" s="9" t="s">
        <v>146</v>
      </c>
      <c r="G85" s="9" t="s">
        <v>147</v>
      </c>
      <c r="H85" s="47">
        <v>25</v>
      </c>
      <c r="I85" s="12"/>
      <c r="J85" s="12">
        <f>H85*I85</f>
        <v>0</v>
      </c>
      <c r="K85" s="11">
        <v>0.08</v>
      </c>
      <c r="L85" s="12">
        <f>J85*1.08</f>
        <v>0</v>
      </c>
      <c r="M85" s="15"/>
      <c r="N85" s="11"/>
    </row>
    <row r="86" spans="1:14" ht="88.5" customHeight="1" x14ac:dyDescent="0.25">
      <c r="A86" s="72">
        <v>4</v>
      </c>
      <c r="B86" s="10" t="s">
        <v>148</v>
      </c>
      <c r="C86" s="11">
        <v>1</v>
      </c>
      <c r="D86" s="90" t="s">
        <v>149</v>
      </c>
      <c r="E86" s="90"/>
      <c r="F86" s="9" t="s">
        <v>46</v>
      </c>
      <c r="G86" s="9" t="s">
        <v>150</v>
      </c>
      <c r="H86" s="47">
        <v>5</v>
      </c>
      <c r="I86" s="12"/>
      <c r="J86" s="12">
        <f>H86*I86</f>
        <v>0</v>
      </c>
      <c r="K86" s="11">
        <v>0.08</v>
      </c>
      <c r="L86" s="12">
        <f>J86*1.08</f>
        <v>0</v>
      </c>
      <c r="M86" s="15"/>
      <c r="N86" s="11"/>
    </row>
    <row r="87" spans="1:14" ht="21" customHeight="1" x14ac:dyDescent="0.25">
      <c r="A87" s="91" t="s">
        <v>51</v>
      </c>
      <c r="B87" s="91"/>
      <c r="C87" s="91"/>
      <c r="D87" s="91"/>
      <c r="E87" s="91"/>
      <c r="F87" s="91"/>
      <c r="G87" s="91"/>
      <c r="H87" s="91"/>
      <c r="I87" s="18" t="s">
        <v>151</v>
      </c>
      <c r="J87" s="19">
        <f>SUM(J83:J86)</f>
        <v>0</v>
      </c>
      <c r="K87" s="20" t="s">
        <v>46</v>
      </c>
      <c r="L87" s="19">
        <f>SUM(L83:L86)</f>
        <v>0</v>
      </c>
      <c r="M87" s="18" t="s">
        <v>46</v>
      </c>
      <c r="N87" s="73"/>
    </row>
    <row r="88" spans="1:14" ht="22.5" customHeight="1" x14ac:dyDescent="0.25"/>
    <row r="89" spans="1:14" ht="28.5" customHeight="1" x14ac:dyDescent="0.25">
      <c r="A89" s="92" t="s">
        <v>152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</row>
    <row r="90" spans="1:14" ht="33" customHeight="1" x14ac:dyDescent="0.25">
      <c r="A90" s="7" t="s">
        <v>153</v>
      </c>
      <c r="B90" s="7" t="s">
        <v>3</v>
      </c>
      <c r="C90" s="7" t="s">
        <v>14</v>
      </c>
      <c r="D90" s="7" t="s">
        <v>110</v>
      </c>
      <c r="E90" s="7" t="s">
        <v>16</v>
      </c>
      <c r="F90" s="7" t="s">
        <v>5</v>
      </c>
      <c r="G90" s="7" t="s">
        <v>6</v>
      </c>
      <c r="H90" s="7" t="s">
        <v>7</v>
      </c>
      <c r="I90" s="7" t="s">
        <v>8</v>
      </c>
      <c r="J90" s="8" t="s">
        <v>9</v>
      </c>
      <c r="K90" s="74" t="s">
        <v>10</v>
      </c>
      <c r="L90" s="75" t="s">
        <v>11</v>
      </c>
      <c r="M90" s="8" t="s">
        <v>13</v>
      </c>
      <c r="N90" s="7" t="s">
        <v>12</v>
      </c>
    </row>
    <row r="91" spans="1:14" ht="54" customHeight="1" x14ac:dyDescent="0.25">
      <c r="A91" s="7" t="s">
        <v>17</v>
      </c>
      <c r="B91" s="76" t="s">
        <v>154</v>
      </c>
      <c r="C91" s="7" t="s">
        <v>46</v>
      </c>
      <c r="D91" s="7" t="s">
        <v>155</v>
      </c>
      <c r="E91" s="7" t="s">
        <v>46</v>
      </c>
      <c r="F91" s="7" t="s">
        <v>156</v>
      </c>
      <c r="G91" s="7" t="s">
        <v>157</v>
      </c>
      <c r="H91" s="7">
        <v>100</v>
      </c>
      <c r="I91" s="8"/>
      <c r="J91" s="8"/>
      <c r="K91" s="34">
        <v>0.08</v>
      </c>
      <c r="L91" s="8">
        <f>J91*1.08</f>
        <v>0</v>
      </c>
      <c r="M91" s="77"/>
      <c r="N91" s="78"/>
    </row>
    <row r="92" spans="1:14" ht="42" x14ac:dyDescent="0.25">
      <c r="A92" s="7" t="s">
        <v>26</v>
      </c>
      <c r="B92" s="76" t="s">
        <v>158</v>
      </c>
      <c r="C92" s="7" t="s">
        <v>46</v>
      </c>
      <c r="D92" s="7" t="s">
        <v>159</v>
      </c>
      <c r="E92" s="7" t="s">
        <v>46</v>
      </c>
      <c r="F92" s="7" t="s">
        <v>46</v>
      </c>
      <c r="G92" s="7" t="s">
        <v>160</v>
      </c>
      <c r="H92" s="7">
        <v>30</v>
      </c>
      <c r="I92" s="8"/>
      <c r="J92" s="8"/>
      <c r="K92" s="34">
        <v>0.08</v>
      </c>
      <c r="L92" s="8">
        <f>J92*1.08</f>
        <v>0</v>
      </c>
      <c r="M92" s="77"/>
      <c r="N92" s="77"/>
    </row>
    <row r="93" spans="1:14" ht="22.5" customHeight="1" x14ac:dyDescent="0.25">
      <c r="A93" s="91" t="s">
        <v>161</v>
      </c>
      <c r="B93" s="91"/>
      <c r="C93" s="91"/>
      <c r="D93" s="91"/>
      <c r="E93" s="91"/>
      <c r="F93" s="91"/>
      <c r="G93" s="91"/>
      <c r="H93" s="91"/>
      <c r="I93" s="18" t="s">
        <v>46</v>
      </c>
      <c r="J93" s="19">
        <f>SUM(J91:J92)</f>
        <v>0</v>
      </c>
      <c r="K93" s="20" t="s">
        <v>46</v>
      </c>
      <c r="L93" s="19">
        <f>SUM(L91:L92)</f>
        <v>0</v>
      </c>
      <c r="M93" s="18" t="s">
        <v>46</v>
      </c>
      <c r="N93" s="21" t="s">
        <v>46</v>
      </c>
    </row>
    <row r="94" spans="1:14" ht="33" customHeight="1" x14ac:dyDescent="0.25">
      <c r="A94" s="1" t="s">
        <v>162</v>
      </c>
      <c r="B94" s="93" t="s">
        <v>163</v>
      </c>
      <c r="C94" s="93"/>
      <c r="D94" s="93"/>
      <c r="E94" s="93"/>
      <c r="F94" s="93"/>
      <c r="J94" s="79"/>
      <c r="K94" s="79"/>
      <c r="L94" s="79"/>
      <c r="M94" s="6"/>
      <c r="N94" s="6"/>
    </row>
  </sheetData>
  <mergeCells count="144">
    <mergeCell ref="A2:L2"/>
    <mergeCell ref="A3:L3"/>
    <mergeCell ref="A4:L4"/>
    <mergeCell ref="A5:M5"/>
    <mergeCell ref="A6:A7"/>
    <mergeCell ref="B6:B7"/>
    <mergeCell ref="C6:E6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8:A11"/>
    <mergeCell ref="B8:B11"/>
    <mergeCell ref="C8:C11"/>
    <mergeCell ref="D8:D11"/>
    <mergeCell ref="E8:E11"/>
    <mergeCell ref="F8:F11"/>
    <mergeCell ref="A12:A14"/>
    <mergeCell ref="B12:B14"/>
    <mergeCell ref="C12:C14"/>
    <mergeCell ref="D12:D14"/>
    <mergeCell ref="E12:E14"/>
    <mergeCell ref="F12:F14"/>
    <mergeCell ref="A15:A16"/>
    <mergeCell ref="B15:B16"/>
    <mergeCell ref="C15:C16"/>
    <mergeCell ref="D15:D16"/>
    <mergeCell ref="E15:E16"/>
    <mergeCell ref="F15:F16"/>
    <mergeCell ref="A17:A19"/>
    <mergeCell ref="B17:B19"/>
    <mergeCell ref="C17:C19"/>
    <mergeCell ref="D17:D19"/>
    <mergeCell ref="E17:E19"/>
    <mergeCell ref="F17:F19"/>
    <mergeCell ref="A20:A21"/>
    <mergeCell ref="B20:B21"/>
    <mergeCell ref="C20:C21"/>
    <mergeCell ref="D20:D21"/>
    <mergeCell ref="E20:E21"/>
    <mergeCell ref="F20:F21"/>
    <mergeCell ref="A25:H25"/>
    <mergeCell ref="A26:L27"/>
    <mergeCell ref="A28:M28"/>
    <mergeCell ref="L29:L30"/>
    <mergeCell ref="M29:M30"/>
    <mergeCell ref="N29:N30"/>
    <mergeCell ref="A31:A32"/>
    <mergeCell ref="B31:B32"/>
    <mergeCell ref="C31:C32"/>
    <mergeCell ref="D31:D32"/>
    <mergeCell ref="E31:E32"/>
    <mergeCell ref="F31:F32"/>
    <mergeCell ref="A29:A30"/>
    <mergeCell ref="B29:B30"/>
    <mergeCell ref="C29:E29"/>
    <mergeCell ref="F29:F30"/>
    <mergeCell ref="G29:G30"/>
    <mergeCell ref="H29:H30"/>
    <mergeCell ref="I29:I30"/>
    <mergeCell ref="J29:J30"/>
    <mergeCell ref="K29:K30"/>
    <mergeCell ref="A33:A34"/>
    <mergeCell ref="B33:B34"/>
    <mergeCell ref="C33:C34"/>
    <mergeCell ref="D33:D34"/>
    <mergeCell ref="E33:E34"/>
    <mergeCell ref="F33:F34"/>
    <mergeCell ref="A35:G35"/>
    <mergeCell ref="A37:M37"/>
    <mergeCell ref="A38:A39"/>
    <mergeCell ref="B38:B39"/>
    <mergeCell ref="C38:E38"/>
    <mergeCell ref="F38:F39"/>
    <mergeCell ref="G38:G39"/>
    <mergeCell ref="H38:H39"/>
    <mergeCell ref="I38:I39"/>
    <mergeCell ref="J38:J39"/>
    <mergeCell ref="K38:K39"/>
    <mergeCell ref="L38:L39"/>
    <mergeCell ref="M38:M39"/>
    <mergeCell ref="K67:K68"/>
    <mergeCell ref="L67:L68"/>
    <mergeCell ref="M67:M68"/>
    <mergeCell ref="N67:N68"/>
    <mergeCell ref="N38:N39"/>
    <mergeCell ref="C42:G42"/>
    <mergeCell ref="C45:G45"/>
    <mergeCell ref="C46:G46"/>
    <mergeCell ref="C47:G47"/>
    <mergeCell ref="A48:H48"/>
    <mergeCell ref="A49:L49"/>
    <mergeCell ref="A50:N50"/>
    <mergeCell ref="A51:N51"/>
    <mergeCell ref="A93:H93"/>
    <mergeCell ref="B94:F94"/>
    <mergeCell ref="A70:A71"/>
    <mergeCell ref="B70:B71"/>
    <mergeCell ref="C70:C71"/>
    <mergeCell ref="D70:D71"/>
    <mergeCell ref="E70:E71"/>
    <mergeCell ref="F70:F71"/>
    <mergeCell ref="A78:G78"/>
    <mergeCell ref="A80:M80"/>
    <mergeCell ref="A81:A82"/>
    <mergeCell ref="B81:B82"/>
    <mergeCell ref="C81:E81"/>
    <mergeCell ref="F81:F82"/>
    <mergeCell ref="G81:G82"/>
    <mergeCell ref="H81:H82"/>
    <mergeCell ref="I81:I82"/>
    <mergeCell ref="J81:J82"/>
    <mergeCell ref="K81:K82"/>
    <mergeCell ref="L81:L82"/>
    <mergeCell ref="M81:M82"/>
    <mergeCell ref="A1:N1"/>
    <mergeCell ref="N81:N82"/>
    <mergeCell ref="D82:E82"/>
    <mergeCell ref="D83:E83"/>
    <mergeCell ref="D84:E84"/>
    <mergeCell ref="D85:E85"/>
    <mergeCell ref="D86:E86"/>
    <mergeCell ref="A87:H87"/>
    <mergeCell ref="A89:N89"/>
    <mergeCell ref="A52:N52"/>
    <mergeCell ref="A53:N53"/>
    <mergeCell ref="A54:N54"/>
    <mergeCell ref="A55:L55"/>
    <mergeCell ref="A57:I57"/>
    <mergeCell ref="A64:G64"/>
    <mergeCell ref="A66:M66"/>
    <mergeCell ref="A67:A68"/>
    <mergeCell ref="B67:B68"/>
    <mergeCell ref="C67:E67"/>
    <mergeCell ref="F67:F68"/>
    <mergeCell ref="G67:G68"/>
    <mergeCell ref="H67:H68"/>
    <mergeCell ref="I67:I68"/>
    <mergeCell ref="J67:J68"/>
  </mergeCells>
  <pageMargins left="0.70833333333333304" right="0.70833333333333304" top="0.74791666666666701" bottom="0.74791666666666701" header="0.51180555555555496" footer="0.51180555555555496"/>
  <pageSetup paperSize="9" scale="41" orientation="landscape" r:id="rId1"/>
  <rowBreaks count="2" manualBreakCount="2">
    <brk id="36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267.2023.TP</vt:lpstr>
      <vt:lpstr>'267.2023.TP'!Obszar_wydruku</vt:lpstr>
      <vt:lpstr>'267.2023.TP'!Print_Area_0_0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Arek Dębicki</dc:creator>
  <dc:description/>
  <cp:lastModifiedBy>7SZMW</cp:lastModifiedBy>
  <cp:revision>135</cp:revision>
  <cp:lastPrinted>2025-08-21T10:20:25Z</cp:lastPrinted>
  <dcterms:created xsi:type="dcterms:W3CDTF">2006-09-16T00:00:00Z</dcterms:created>
  <dcterms:modified xsi:type="dcterms:W3CDTF">2025-08-21T10:20:41Z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0x010100CF2B696399EA3A48999425791AD3E2B3</vt:lpwstr>
  </property>
  <property fmtid="{D5CDD505-2E9C-101B-9397-08002B2CF9AE}" pid="3" name="HyperlinksChanged">
    <vt:bool>false</vt:bool>
  </property>
  <property fmtid="{D5CDD505-2E9C-101B-9397-08002B2CF9AE}" pid="4" name="ICV">
    <vt:lpwstr>F839FD9508634158855EAE539ED95944</vt:lpwstr>
  </property>
  <property fmtid="{D5CDD505-2E9C-101B-9397-08002B2CF9AE}" pid="5" name="KSOProductBuildVer">
    <vt:lpwstr>1045-11.2.0.11537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