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7SZMW\Documents\KOPIA\Zamówienia Publiczne\Przetargi 2025\820.2025.TP ŚRODKI CZYSTOŚCI\"/>
    </mc:Choice>
  </mc:AlternateContent>
  <xr:revisionPtr revIDLastSave="0" documentId="13_ncr:1_{E8EE6EF8-F668-400F-BBBA-AFF870DC1B96}" xr6:coauthVersionLast="47" xr6:coauthVersionMax="47" xr10:uidLastSave="{00000000-0000-0000-0000-000000000000}"/>
  <bookViews>
    <workbookView xWindow="-120" yWindow="-120" windowWidth="20730" windowHeight="11160" xr2:uid="{00000000-000D-0000-FFFF-FFFF00000000}"/>
  </bookViews>
  <sheets>
    <sheet name="Oszacowanie" sheetId="1" r:id="rId1"/>
    <sheet name="Zestawienie zbiorcze" sheetId="2" r:id="rId2"/>
  </sheets>
  <definedNames>
    <definedName name="_xlnm.Print_Area" localSheetId="0">Oszacowanie!$A$1:$J$79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9" i="1" l="1"/>
  <c r="C10" i="2" s="1"/>
  <c r="J73" i="1"/>
  <c r="I67" i="1"/>
  <c r="C8" i="2" s="1"/>
  <c r="J67" i="1"/>
  <c r="G8" i="2" s="1"/>
  <c r="I33" i="1" l="1"/>
  <c r="J47" i="1"/>
  <c r="J18" i="1"/>
  <c r="G4" i="2" s="1"/>
  <c r="F8" i="2"/>
  <c r="D8" i="2"/>
  <c r="G10" i="2"/>
  <c r="F10" i="2" s="1"/>
  <c r="D10" i="2"/>
  <c r="I18" i="1"/>
  <c r="C4" i="2" s="1"/>
  <c r="I73" i="1"/>
  <c r="C9" i="2" s="1"/>
  <c r="I47" i="1"/>
  <c r="C6" i="2" s="1"/>
  <c r="J33" i="1"/>
  <c r="C5" i="2" l="1"/>
  <c r="G5" i="2" s="1"/>
  <c r="F5" i="2" s="1"/>
  <c r="J79" i="1"/>
  <c r="D4" i="2"/>
  <c r="D6" i="2"/>
  <c r="G6" i="2"/>
  <c r="F6" i="2" s="1"/>
  <c r="G9" i="2"/>
  <c r="F9" i="2" s="1"/>
  <c r="D9" i="2"/>
  <c r="D5" i="2" l="1"/>
  <c r="F4" i="2"/>
  <c r="I61" i="1"/>
  <c r="C7" i="2" s="1"/>
  <c r="C11" i="2" s="1"/>
  <c r="J61" i="1"/>
  <c r="G7" i="2" s="1"/>
  <c r="G11" i="2" s="1"/>
  <c r="D7" i="2" l="1"/>
  <c r="D11" i="2" s="1"/>
  <c r="F7" i="2" l="1"/>
  <c r="F11" i="2" s="1"/>
</calcChain>
</file>

<file path=xl/sharedStrings.xml><?xml version="1.0" encoding="utf-8"?>
<sst xmlns="http://schemas.openxmlformats.org/spreadsheetml/2006/main" count="236" uniqueCount="95">
  <si>
    <t>PAKIET I</t>
  </si>
  <si>
    <t>LP.</t>
  </si>
  <si>
    <t>NAZWA</t>
  </si>
  <si>
    <t>Jedn. miary</t>
  </si>
  <si>
    <t>kod produktu/   nr katalogowy</t>
  </si>
  <si>
    <t>Nazwa handlowa produktu oraz Nazwa producenta</t>
  </si>
  <si>
    <t>Cena jednostkowa netto</t>
  </si>
  <si>
    <t>Stawka podatku VAT</t>
  </si>
  <si>
    <t>Wartość netto</t>
  </si>
  <si>
    <t>Wartość brutto</t>
  </si>
  <si>
    <t>1.</t>
  </si>
  <si>
    <r>
      <t>Mop</t>
    </r>
    <r>
      <rPr>
        <sz val="8"/>
        <color indexed="8"/>
        <rFont val="Verdana"/>
        <family val="2"/>
        <charset val="238"/>
      </rPr>
      <t xml:space="preserve"> płaski, kieszeniowy z wkładką gumową, frędzle tkane. O wymiarach 42x14cm, wykonany z bawełny /65%/ i poliestru /35%/ o ilości rzędów min. 14 i wadze min. 125g; wytrzymałość prania w 90</t>
    </r>
    <r>
      <rPr>
        <sz val="8"/>
        <color indexed="8"/>
        <rFont val="Calibri"/>
        <family val="2"/>
        <charset val="238"/>
      </rPr>
      <t>°</t>
    </r>
    <r>
      <rPr>
        <sz val="8"/>
        <color indexed="8"/>
        <rFont val="Verdana"/>
        <family val="2"/>
        <charset val="238"/>
      </rPr>
      <t>C, min. 1000 prań. Wzdłuż mopa obustronnie przebiegać musi lamówka 5 mm, koloru czerwonego</t>
    </r>
  </si>
  <si>
    <t>szt.</t>
  </si>
  <si>
    <t>2.</t>
  </si>
  <si>
    <r>
      <t>Mop</t>
    </r>
    <r>
      <rPr>
        <sz val="8"/>
        <color indexed="8"/>
        <rFont val="Verdana"/>
        <family val="2"/>
        <charset val="238"/>
      </rPr>
      <t xml:space="preserve"> płaski, kieszeniowy z wkładką gumową, frędzle tkane. O wymiarach 42x14cm, wykonany z bawełny /65%/ i poliestru /35%/ o ilości rzędów min. 14 i wadze min. 125g; wytrzymałość prania w 90</t>
    </r>
    <r>
      <rPr>
        <sz val="8"/>
        <color indexed="8"/>
        <rFont val="Calibri"/>
        <family val="2"/>
        <charset val="238"/>
      </rPr>
      <t>°</t>
    </r>
    <r>
      <rPr>
        <sz val="8"/>
        <color indexed="8"/>
        <rFont val="Verdana"/>
        <family val="2"/>
        <charset val="238"/>
      </rPr>
      <t>C, min. 1000 prań. Wzdłuż mopa obustronnie przebiegać musi lamówka 5 mm, koloru zielonego</t>
    </r>
  </si>
  <si>
    <t>Razem:</t>
  </si>
  <si>
    <r>
      <t>Ścierka</t>
    </r>
    <r>
      <rPr>
        <sz val="8"/>
        <color indexed="8"/>
        <rFont val="Verdana"/>
        <family val="2"/>
        <charset val="238"/>
      </rPr>
      <t xml:space="preserve"> z mikrowłókien, dwustronna, minimalny wymiar : 32x32 cm (+/- 10%), niebieska</t>
    </r>
  </si>
  <si>
    <r>
      <t>Ścierka</t>
    </r>
    <r>
      <rPr>
        <sz val="8"/>
        <color indexed="8"/>
        <rFont val="Verdana"/>
        <family val="2"/>
        <charset val="238"/>
      </rPr>
      <t xml:space="preserve"> z mikrowłókien, dwustronna, minimalny wymiar : 32x32 cm (+/- 10%), czerwona</t>
    </r>
  </si>
  <si>
    <r>
      <t xml:space="preserve">Ścierka </t>
    </r>
    <r>
      <rPr>
        <sz val="8"/>
        <color indexed="8"/>
        <rFont val="Verdana"/>
        <family val="2"/>
        <charset val="238"/>
      </rPr>
      <t>z mikrowłókien, dwustronna, minimalny wymiar : 32x32 cm (+/- 10%), żółta</t>
    </r>
  </si>
  <si>
    <r>
      <t>Gąbka do mycia naczyń</t>
    </r>
    <r>
      <rPr>
        <sz val="8"/>
        <color indexed="8"/>
        <rFont val="Verdana"/>
        <family val="2"/>
        <charset val="238"/>
      </rPr>
      <t>, jednostronnie szorstka, o podwyższonej odporności na ścieranie, rozdarcia i środki myjąco-dezynfekujące, profilowana z wycięciem na rękę chroniącym palce i paznokcie, rozm. 140 mm x 65 mm x 40 mm</t>
    </r>
  </si>
  <si>
    <t>3.</t>
  </si>
  <si>
    <t>4.</t>
  </si>
  <si>
    <t>5.</t>
  </si>
  <si>
    <t>6.</t>
  </si>
  <si>
    <t>PAKIET III</t>
  </si>
  <si>
    <r>
      <t xml:space="preserve">Worki na odpady </t>
    </r>
    <r>
      <rPr>
        <sz val="8"/>
        <color indexed="8"/>
        <rFont val="Verdana"/>
        <family val="2"/>
        <charset val="238"/>
      </rPr>
      <t xml:space="preserve">o poj. 160 l; 90x110 cm, wzmocnione, barwione odporne na światło i wilgoć, zgrzew podwójny, pakowane po 10 szt./rolka, wykonane z folii LDPE - </t>
    </r>
    <r>
      <rPr>
        <b/>
        <sz val="8"/>
        <color indexed="8"/>
        <rFont val="Verdana"/>
        <family val="2"/>
        <charset val="238"/>
      </rPr>
      <t>CZERWONE</t>
    </r>
    <r>
      <rPr>
        <sz val="8"/>
        <color indexed="8"/>
        <rFont val="Verdana"/>
        <family val="2"/>
        <charset val="238"/>
      </rPr>
      <t>; minimalna grubość 40 μ</t>
    </r>
  </si>
  <si>
    <r>
      <t>Worki na odpady</t>
    </r>
    <r>
      <rPr>
        <sz val="8"/>
        <color indexed="8"/>
        <rFont val="Verdana"/>
        <family val="2"/>
        <charset val="238"/>
      </rPr>
      <t xml:space="preserve"> o poj. 120 l; 70x110 cm, wzmocnione, barwione odporne na światło i wilgoć, zgrzew podwójny, pakowane po 10 lub 20 szt./rolka, wykonane z folii LDPE - </t>
    </r>
    <r>
      <rPr>
        <b/>
        <sz val="8"/>
        <color indexed="8"/>
        <rFont val="Verdana"/>
        <family val="2"/>
        <charset val="238"/>
      </rPr>
      <t>CZERWONE</t>
    </r>
    <r>
      <rPr>
        <sz val="8"/>
        <color indexed="8"/>
        <rFont val="Verdana"/>
        <family val="2"/>
        <charset val="238"/>
      </rPr>
      <t>; minimalna grubość 40 μ</t>
    </r>
  </si>
  <si>
    <r>
      <t xml:space="preserve">Worki na odpady </t>
    </r>
    <r>
      <rPr>
        <sz val="8"/>
        <color indexed="8"/>
        <rFont val="Verdana"/>
        <family val="2"/>
        <charset val="238"/>
      </rPr>
      <t xml:space="preserve">o poj. 60 l; 60x75 cm, wzmocnione, barwione odporne na światło i wilgoć, zgrzew podwójny, pakowane po 50 lub 25 szt./rolka, wykonane z folii LDPE - </t>
    </r>
    <r>
      <rPr>
        <b/>
        <sz val="8"/>
        <color indexed="8"/>
        <rFont val="Verdana"/>
        <family val="2"/>
        <charset val="238"/>
      </rPr>
      <t>CZERWONE</t>
    </r>
    <r>
      <rPr>
        <sz val="8"/>
        <color indexed="8"/>
        <rFont val="Verdana"/>
        <family val="2"/>
        <charset val="238"/>
      </rPr>
      <t>; minimalna grubość 30 μ</t>
    </r>
  </si>
  <si>
    <r>
      <t xml:space="preserve">Worki na odpady </t>
    </r>
    <r>
      <rPr>
        <sz val="8"/>
        <color indexed="8"/>
        <rFont val="Verdana"/>
        <family val="2"/>
        <charset val="238"/>
      </rPr>
      <t xml:space="preserve">o poj. 35 l; 50x60 cm, wzmocnione, barwione odporne na światło i wilgoć, zgrzew podwójny, pakowane po 50 lub 25 szt./rolka, wykonane z folii LDPE - </t>
    </r>
    <r>
      <rPr>
        <b/>
        <sz val="8"/>
        <color indexed="8"/>
        <rFont val="Verdana"/>
        <family val="2"/>
        <charset val="238"/>
      </rPr>
      <t>CZERWONE</t>
    </r>
    <r>
      <rPr>
        <sz val="8"/>
        <color indexed="8"/>
        <rFont val="Verdana"/>
        <family val="2"/>
        <charset val="238"/>
      </rPr>
      <t>; minimalna grubość 30 μ</t>
    </r>
  </si>
  <si>
    <r>
      <t>Worki na odpady</t>
    </r>
    <r>
      <rPr>
        <sz val="8"/>
        <color indexed="8"/>
        <rFont val="Verdana"/>
        <family val="2"/>
        <charset val="238"/>
      </rPr>
      <t xml:space="preserve"> o poj. 160 l; 90x110 cm, wzmocnione, barwione odporne na światło i wilgoć, zgrzew podwójny, pakowane po 10 szt./rolka, wykonane z folii LDPE - </t>
    </r>
    <r>
      <rPr>
        <b/>
        <sz val="8"/>
        <color indexed="8"/>
        <rFont val="Verdana"/>
        <family val="2"/>
        <charset val="238"/>
      </rPr>
      <t>CZARNE</t>
    </r>
    <r>
      <rPr>
        <sz val="8"/>
        <color indexed="8"/>
        <rFont val="Verdana"/>
        <family val="2"/>
        <charset val="238"/>
      </rPr>
      <t>; minimalna grubość 40 μ</t>
    </r>
  </si>
  <si>
    <r>
      <t>Worki na odpady</t>
    </r>
    <r>
      <rPr>
        <sz val="8"/>
        <color indexed="8"/>
        <rFont val="Verdana"/>
        <family val="2"/>
        <charset val="238"/>
      </rPr>
      <t xml:space="preserve"> o poj. 120 l; 70x110 cm, wzmocnione, barwione odporne na światło i wilgoć, zgrzew podwójny, pakowane po 10 lub 20 szt./rolka, wykonane z folii LDPE - </t>
    </r>
    <r>
      <rPr>
        <b/>
        <sz val="8"/>
        <color indexed="8"/>
        <rFont val="Verdana"/>
        <family val="2"/>
        <charset val="238"/>
      </rPr>
      <t>CZARNE</t>
    </r>
    <r>
      <rPr>
        <sz val="8"/>
        <color indexed="8"/>
        <rFont val="Verdana"/>
        <family val="2"/>
        <charset val="238"/>
      </rPr>
      <t>; minimalna grubość 40 μ</t>
    </r>
  </si>
  <si>
    <t>7.</t>
  </si>
  <si>
    <r>
      <t>Worki na odpady</t>
    </r>
    <r>
      <rPr>
        <sz val="8"/>
        <color indexed="8"/>
        <rFont val="Verdana"/>
        <family val="2"/>
        <charset val="238"/>
      </rPr>
      <t xml:space="preserve"> o poj. 60 l; 60x80 cm, wzmocnione, barwione odporne na światło i wilgoć, zgrzew podwójny, pakowane po 50 szt./rolka, wykonane z folii LDPE - </t>
    </r>
    <r>
      <rPr>
        <b/>
        <sz val="8"/>
        <color indexed="8"/>
        <rFont val="Verdana"/>
        <family val="2"/>
        <charset val="238"/>
      </rPr>
      <t>CZARNE</t>
    </r>
    <r>
      <rPr>
        <sz val="8"/>
        <color indexed="8"/>
        <rFont val="Verdana"/>
        <family val="2"/>
        <charset val="238"/>
      </rPr>
      <t>; minimalna grubość 30 μ</t>
    </r>
  </si>
  <si>
    <t>8.</t>
  </si>
  <si>
    <r>
      <t>Worki na odpady</t>
    </r>
    <r>
      <rPr>
        <sz val="8"/>
        <color indexed="8"/>
        <rFont val="Verdana"/>
        <family val="2"/>
        <charset val="238"/>
      </rPr>
      <t xml:space="preserve"> o poj. 35 l; 50x60 cm, wzmocnione, barwione odporne na światło i wilgoć, zgrzew podwójny, pakowane po 50 lub 25 szt./rolka, wykonane z folii LDPE - </t>
    </r>
    <r>
      <rPr>
        <b/>
        <sz val="8"/>
        <color indexed="8"/>
        <rFont val="Verdana"/>
        <family val="2"/>
        <charset val="238"/>
      </rPr>
      <t>CZARNE</t>
    </r>
    <r>
      <rPr>
        <sz val="8"/>
        <color indexed="8"/>
        <rFont val="Verdana"/>
        <family val="2"/>
        <charset val="238"/>
      </rPr>
      <t>; minimalna grubość 30 μ</t>
    </r>
  </si>
  <si>
    <t>9.</t>
  </si>
  <si>
    <r>
      <t>Worki na odpady</t>
    </r>
    <r>
      <rPr>
        <sz val="8"/>
        <color indexed="8"/>
        <rFont val="Verdana"/>
        <family val="2"/>
        <charset val="238"/>
      </rPr>
      <t xml:space="preserve"> o poj. 120 l; 70x110 cm, wzmocnione, odporne na światło i wilgoć, zgrzew podwójny, pakowane po 10 lub 20 szt./rolka, wykonane z folii LDPE - </t>
    </r>
    <r>
      <rPr>
        <b/>
        <sz val="8"/>
        <color indexed="8"/>
        <rFont val="Verdana"/>
        <family val="2"/>
        <charset val="238"/>
      </rPr>
      <t>PRZEZROCZYSTE</t>
    </r>
    <r>
      <rPr>
        <sz val="8"/>
        <color indexed="8"/>
        <rFont val="Verdana"/>
        <family val="2"/>
        <charset val="238"/>
      </rPr>
      <t>; minimalna grubość 40 μ</t>
    </r>
  </si>
  <si>
    <t>10.</t>
  </si>
  <si>
    <r>
      <t>Worki na odpady</t>
    </r>
    <r>
      <rPr>
        <sz val="8"/>
        <color indexed="8"/>
        <rFont val="Verdana"/>
        <family val="2"/>
        <charset val="238"/>
      </rPr>
      <t xml:space="preserve"> o poj. 120 l; 70x110 cm, wzmocnione, barwione odporne na światło i wilgoć, zgrzew podwójny, pakowane po 10 lub 20 szt./rolka, wykonane z folii LDPE - </t>
    </r>
    <r>
      <rPr>
        <b/>
        <sz val="8"/>
        <color indexed="8"/>
        <rFont val="Verdana"/>
        <family val="2"/>
        <charset val="238"/>
      </rPr>
      <t>ŻÓŁTE</t>
    </r>
    <r>
      <rPr>
        <sz val="8"/>
        <color indexed="8"/>
        <rFont val="Verdana"/>
        <family val="2"/>
        <charset val="238"/>
      </rPr>
      <t>; minimalna grubość 40 μ</t>
    </r>
  </si>
  <si>
    <t>11.</t>
  </si>
  <si>
    <r>
      <t>Worki na odpady</t>
    </r>
    <r>
      <rPr>
        <sz val="8"/>
        <color indexed="8"/>
        <rFont val="Verdana"/>
        <family val="2"/>
        <charset val="238"/>
      </rPr>
      <t xml:space="preserve"> o poj. 160 l; 90x110 cm, wzmocnione, barwione odporne na światło i wilgoć, zgrzew podwójny, pakowane po 10 szt./rolka, wykonane z folii LDPE -</t>
    </r>
    <r>
      <rPr>
        <b/>
        <sz val="8"/>
        <color indexed="8"/>
        <rFont val="Verdana"/>
        <family val="2"/>
        <charset val="238"/>
      </rPr>
      <t xml:space="preserve"> BRĄZOWE</t>
    </r>
    <r>
      <rPr>
        <sz val="8"/>
        <color indexed="8"/>
        <rFont val="Verdana"/>
        <family val="2"/>
        <charset val="238"/>
      </rPr>
      <t>; minimalna grubość 40 μ</t>
    </r>
  </si>
  <si>
    <r>
      <t xml:space="preserve">→ </t>
    </r>
    <r>
      <rPr>
        <sz val="8"/>
        <color indexed="8"/>
        <rFont val="Verdana"/>
        <family val="2"/>
        <charset val="238"/>
      </rPr>
      <t xml:space="preserve">Jakość worków musi odpowiadać wymogom, jakie zawarto w Rozporządzeniu Ministra Zdrowia z dnia 05.10.2017 r. Dz.U.24 pażdziernika 2017 poz. 1975 </t>
    </r>
    <r>
      <rPr>
        <sz val="8"/>
        <color indexed="8"/>
        <rFont val="Calibri"/>
        <family val="2"/>
        <charset val="238"/>
      </rPr>
      <t xml:space="preserve">→ </t>
    </r>
    <r>
      <rPr>
        <sz val="8"/>
        <color indexed="8"/>
        <rFont val="Verdana"/>
        <family val="2"/>
        <charset val="238"/>
      </rPr>
      <t>tolerancja parametrów w zakresie długości i szerokości +/- 2cm</t>
    </r>
  </si>
  <si>
    <t>PAKIET IV</t>
  </si>
  <si>
    <r>
      <t>Pojemniki na odpady medyczne 0,7l</t>
    </r>
    <r>
      <rPr>
        <sz val="8"/>
        <color indexed="8"/>
        <rFont val="Verdana"/>
        <family val="2"/>
        <charset val="238"/>
      </rPr>
      <t xml:space="preserve">; w kształcie pudełka </t>
    </r>
    <r>
      <rPr>
        <b/>
        <sz val="8"/>
        <color indexed="8"/>
        <rFont val="Verdana"/>
        <family val="2"/>
        <charset val="238"/>
      </rPr>
      <t>o podstawie koła</t>
    </r>
    <r>
      <rPr>
        <sz val="8"/>
        <color indexed="8"/>
        <rFont val="Verdana"/>
        <family val="2"/>
        <charset val="238"/>
      </rPr>
      <t xml:space="preserve"> do zbierania stałych, niebezpiecznych odpadów medycznych (igły, wenflony, strzykawki itp.) wykonanych z tworzywa sztucznego w kolorze czerwonym odpornego na przekłucia, wyposażone w szczelne pokrywy z otworami wrzutowymi umożliwiającymi bezpieczne zbieranie igieł,</t>
    </r>
  </si>
  <si>
    <r>
      <t>Pojemniki na odpady medyczne 1,0l</t>
    </r>
    <r>
      <rPr>
        <sz val="8"/>
        <color indexed="8"/>
        <rFont val="Verdana"/>
        <family val="2"/>
        <charset val="238"/>
      </rPr>
      <t>; w kształcie pudełka</t>
    </r>
    <r>
      <rPr>
        <b/>
        <sz val="8"/>
        <color indexed="8"/>
        <rFont val="Verdana"/>
        <family val="2"/>
        <charset val="238"/>
      </rPr>
      <t xml:space="preserve"> o podstawie koła</t>
    </r>
    <r>
      <rPr>
        <sz val="8"/>
        <color indexed="8"/>
        <rFont val="Verdana"/>
        <family val="2"/>
        <charset val="238"/>
      </rPr>
      <t xml:space="preserve"> do zbierania stałych, niebezpiecznych odpadów medycznych (igły, wenflony, strzykawki itp.) wykonanych z tworzywa sztucznego w kolorze czerwonym odpornego na przekłucia, wyposażone w szczelne pokrywy z otworami wrzutowymi umożliwiającymi bezpieczne zbieranie igieł, </t>
    </r>
    <r>
      <rPr>
        <b/>
        <sz val="8"/>
        <color indexed="8"/>
        <rFont val="Verdana"/>
        <family val="2"/>
        <charset val="238"/>
      </rPr>
      <t>opatrzone naklejką informacyjną;</t>
    </r>
  </si>
  <si>
    <r>
      <t>Pojemniki na odpady medyczne 2l</t>
    </r>
    <r>
      <rPr>
        <sz val="8"/>
        <color indexed="8"/>
        <rFont val="Verdana"/>
        <family val="2"/>
        <charset val="238"/>
      </rPr>
      <t xml:space="preserve">; w kształcie pudełka </t>
    </r>
    <r>
      <rPr>
        <b/>
        <sz val="8"/>
        <color indexed="8"/>
        <rFont val="Verdana"/>
        <family val="2"/>
        <charset val="238"/>
      </rPr>
      <t>o podstawie koła</t>
    </r>
    <r>
      <rPr>
        <sz val="8"/>
        <color indexed="8"/>
        <rFont val="Verdana"/>
        <family val="2"/>
        <charset val="238"/>
      </rPr>
      <t xml:space="preserve"> do zbierania stałych, niebezpiecznych odpadów medycznych (igły, wenflony, strzykawki itp.) wykonanych z tworzywa sztucznego w kolorze czerwonym odpornego na przekłucia, wyposażone w szczelne pokrywy z otworami wrzutowymi umożliwiającymi bezpieczne zbieranie igieł,</t>
    </r>
  </si>
  <si>
    <r>
      <t>Pojemniki na odpady medyczne 2l</t>
    </r>
    <r>
      <rPr>
        <sz val="8"/>
        <color indexed="8"/>
        <rFont val="Verdana"/>
        <family val="2"/>
        <charset val="238"/>
      </rPr>
      <t xml:space="preserve">; w kształcie pudełka </t>
    </r>
    <r>
      <rPr>
        <b/>
        <sz val="8"/>
        <color indexed="8"/>
        <rFont val="Verdana"/>
        <family val="2"/>
        <charset val="238"/>
      </rPr>
      <t>o podstawie koła</t>
    </r>
    <r>
      <rPr>
        <sz val="8"/>
        <color indexed="8"/>
        <rFont val="Verdana"/>
        <family val="2"/>
        <charset val="238"/>
      </rPr>
      <t xml:space="preserve"> do zbierania stałych, niebezpiecznych odpadów medycznych (igły, wenflony, strzykawki itp.) wykonanych z tworzywa sztucznego w kolorze czerwonym odpornego na przekłucia, wyposażone w szczelne pokrywy z otworami wrzutowymi umożliwiającymi bezpieczne zbieranie igieł, Pojemniki o wysokości</t>
    </r>
    <r>
      <rPr>
        <b/>
        <sz val="8"/>
        <color indexed="8"/>
        <rFont val="Verdana"/>
        <family val="2"/>
        <charset val="238"/>
      </rPr>
      <t xml:space="preserve"> wewnętrznej 20 centymetrów</t>
    </r>
  </si>
  <si>
    <r>
      <t>Pojemniki na odpady medyczne 5l</t>
    </r>
    <r>
      <rPr>
        <sz val="8"/>
        <color indexed="8"/>
        <rFont val="Verdana"/>
        <family val="2"/>
        <charset val="238"/>
      </rPr>
      <t xml:space="preserve">; w kształcie pudełka </t>
    </r>
    <r>
      <rPr>
        <b/>
        <sz val="8"/>
        <color indexed="8"/>
        <rFont val="Verdana"/>
        <family val="2"/>
        <charset val="238"/>
      </rPr>
      <t>o podstawie koła</t>
    </r>
    <r>
      <rPr>
        <sz val="8"/>
        <color indexed="8"/>
        <rFont val="Verdana"/>
        <family val="2"/>
        <charset val="238"/>
      </rPr>
      <t xml:space="preserve"> do zbierania stałych, niebezpiecznych odpadów medycznych (igły, wenflony, strzykawki itp.) wykonanych z tworzywa sztucznego w kolorze czerwonym odpornego na przekłucia, wyposażone w szczelne pokrywy z otworami wrzutowymi umożliwiającymi bezpieczne zbieranie igieł,</t>
    </r>
  </si>
  <si>
    <r>
      <t xml:space="preserve">Pojemniki na odpady medyczne 10l; </t>
    </r>
    <r>
      <rPr>
        <sz val="8"/>
        <color indexed="8"/>
        <rFont val="Verdana"/>
        <family val="2"/>
        <charset val="238"/>
      </rPr>
      <t xml:space="preserve">w kształcie pudełka </t>
    </r>
    <r>
      <rPr>
        <b/>
        <sz val="8"/>
        <color indexed="8"/>
        <rFont val="Verdana"/>
        <family val="2"/>
        <charset val="238"/>
      </rPr>
      <t>o podstawie koła</t>
    </r>
    <r>
      <rPr>
        <sz val="8"/>
        <color indexed="8"/>
        <rFont val="Verdana"/>
        <family val="2"/>
        <charset val="238"/>
      </rPr>
      <t xml:space="preserve"> do zbierania stałych, niebezpiecznych odpadów medycznych (igły, wenflony, strzykawki itp.) wykonanych z tworzywa sztucznego w kolorze czerwonym odpornego na przekłucia, wyposażone w szczelne pokrywy z otworami wrzutowymi umożliwiającymi bezpieczne zbieranie igieł,</t>
    </r>
  </si>
  <si>
    <r>
      <t xml:space="preserve">Pojemniki na odpady medyczne 20l; </t>
    </r>
    <r>
      <rPr>
        <sz val="8"/>
        <color indexed="8"/>
        <rFont val="Verdana"/>
        <family val="2"/>
        <charset val="238"/>
      </rPr>
      <t>w kształcie pudełka</t>
    </r>
    <r>
      <rPr>
        <b/>
        <sz val="8"/>
        <color indexed="8"/>
        <rFont val="Verdana"/>
        <family val="2"/>
        <charset val="238"/>
      </rPr>
      <t xml:space="preserve"> o podstawie koła</t>
    </r>
    <r>
      <rPr>
        <sz val="8"/>
        <color indexed="8"/>
        <rFont val="Verdana"/>
        <family val="2"/>
        <charset val="238"/>
      </rPr>
      <t xml:space="preserve"> do zbierania stałych, niebezpiecznych odpadów medycznych (igły, wenflony, strzykawki itp.) wykonanych z tworzywa sztucznego w </t>
    </r>
    <r>
      <rPr>
        <sz val="8"/>
        <color indexed="63"/>
        <rFont val="Verdana"/>
        <family val="2"/>
        <charset val="238"/>
      </rPr>
      <t>kolorze czerwonym</t>
    </r>
    <r>
      <rPr>
        <sz val="8"/>
        <color indexed="8"/>
        <rFont val="Verdana"/>
        <family val="2"/>
        <charset val="238"/>
      </rPr>
      <t xml:space="preserve"> odpornego na przekłucia, wyposażone w szczelne pokrywy z otworami wrzutowymi umożliwiającymi bezpieczne zbieranie igieł,</t>
    </r>
  </si>
  <si>
    <r>
      <t>Pojemniki na odpady medyczne 0,7l płaski</t>
    </r>
    <r>
      <rPr>
        <sz val="8"/>
        <color indexed="8"/>
        <rFont val="Verdana"/>
        <family val="2"/>
        <charset val="238"/>
      </rPr>
      <t xml:space="preserve">; w kształcie pudełka </t>
    </r>
    <r>
      <rPr>
        <b/>
        <sz val="8"/>
        <color indexed="8"/>
        <rFont val="Verdana"/>
        <family val="2"/>
        <charset val="238"/>
      </rPr>
      <t xml:space="preserve">o podstawie prostokątnej </t>
    </r>
    <r>
      <rPr>
        <sz val="8"/>
        <color indexed="8"/>
        <rFont val="Verdana"/>
        <family val="2"/>
        <charset val="238"/>
      </rPr>
      <t>do zbierania stałych, niebezpiecznych odpadów medycznych (igły, wenflony, strzykawki itp.) wykonanych z tworzywa sztucznego w kolorze czerwonym odpornego na przekłucia, wyposażone w szczelne pokrywy z otworami wrzutowymi umożliwiającymi bezpieczne zbieranie igieł,</t>
    </r>
  </si>
  <si>
    <r>
      <t>Kosz do segregacji odpadów</t>
    </r>
    <r>
      <rPr>
        <sz val="8"/>
        <color indexed="8"/>
        <rFont val="Verdana"/>
        <family val="2"/>
        <charset val="238"/>
      </rPr>
      <t xml:space="preserve"> z tworzywa sztucznego o gładkiej powierzchni z zamykaną pokrywą na pedał, poj. 50l, wym.wysokość55cm x szerokość 35cm</t>
    </r>
  </si>
  <si>
    <r>
      <t>Szczotka z podstawką do WC</t>
    </r>
    <r>
      <rPr>
        <sz val="8"/>
        <color indexed="8"/>
        <rFont val="Verdana"/>
        <family val="2"/>
        <charset val="238"/>
      </rPr>
      <t>, mix kolor, plastikowy zestaw</t>
    </r>
  </si>
  <si>
    <r>
      <t>Ściągaczka do podłogi</t>
    </r>
    <r>
      <rPr>
        <sz val="8"/>
        <color indexed="8"/>
        <rFont val="Verdana"/>
        <family val="2"/>
        <charset val="238"/>
      </rPr>
      <t>, 60 cm, z drążkiem aluminiowym min.120cm, z trwałą gumową nakładką do usuwania wody, wykonana z materiałów odpornych na korozję</t>
    </r>
  </si>
  <si>
    <r>
      <t>Zmiotka z szufelką</t>
    </r>
    <r>
      <rPr>
        <sz val="8"/>
        <color indexed="8"/>
        <rFont val="Verdana"/>
        <family val="2"/>
        <charset val="238"/>
      </rPr>
      <t xml:space="preserve"> do zamiatania i usuwania kurzu, rozwarstwione na końcówkach włosie, gumowe wykończenie szufelki</t>
    </r>
  </si>
  <si>
    <r>
      <t xml:space="preserve">Wyciskarka szczękowa, </t>
    </r>
    <r>
      <rPr>
        <sz val="8"/>
        <color indexed="8"/>
        <rFont val="Verdana"/>
        <family val="2"/>
        <charset val="238"/>
      </rPr>
      <t>niebiesko-czerwona do mopów płaskich i sznurkowych ,ramię wyciskarki wykonane z aluminium, wyposażona w zabezpieczenie chroniące przed rozchlapywaniem wody.Produkt wykonany z wysokiej jakości tworzywa odporny na zarysowanie i pęknięcia.Kompatybilny z oferowanym wózkiem do sprzatania poz.5</t>
    </r>
  </si>
  <si>
    <r>
      <t>Sznurek jutowy,</t>
    </r>
    <r>
      <rPr>
        <sz val="8"/>
        <color indexed="8"/>
        <rFont val="Verdana"/>
        <family val="2"/>
        <charset val="238"/>
      </rPr>
      <t xml:space="preserve"> grubość 2mm – 2,2mm, odcienie brązu, bardzo mocny, odcinki 20mb</t>
    </r>
  </si>
  <si>
    <t>12.</t>
  </si>
  <si>
    <r>
      <t xml:space="preserve">Silnie skoncentrowany środek myjąco - czyszczący do wszystkich podłóg wodoodpornych </t>
    </r>
    <r>
      <rPr>
        <sz val="8"/>
        <color indexed="63"/>
        <rFont val="Verdana"/>
        <family val="2"/>
        <charset val="238"/>
      </rPr>
      <t>o odczynie zasadowym do mycia ręcznego i maszynowego o neutralnym i niedrażniącym zapachu; ph koncentratu: 8,50-11,50; gęstość w 20</t>
    </r>
    <r>
      <rPr>
        <sz val="8"/>
        <color indexed="63"/>
        <rFont val="Calibri"/>
        <family val="2"/>
        <charset val="238"/>
      </rPr>
      <t>°</t>
    </r>
    <r>
      <rPr>
        <sz val="8"/>
        <color indexed="63"/>
        <rFont val="Verdana"/>
        <family val="2"/>
        <charset val="238"/>
      </rPr>
      <t>C: 1,01 do 1,02 g/cm³; stężenie roztworu roboczego min. 0,25%; opakowanie 1l z pompką dozującą.</t>
    </r>
  </si>
  <si>
    <t>litr</t>
  </si>
  <si>
    <r>
      <t xml:space="preserve">Silnie skoncentrowany środek myjąco - czyszczący do wszystkich podłóg wodoodpornych </t>
    </r>
    <r>
      <rPr>
        <sz val="8"/>
        <color indexed="63"/>
        <rFont val="Verdana"/>
        <family val="2"/>
        <charset val="238"/>
      </rPr>
      <t>o odczynie zasadowym do mycia ręcznego i maszynowego o neutralnym i niedrażniącym zapachu; ph koncentratu: 9,00-11,50; gęstość w 20</t>
    </r>
    <r>
      <rPr>
        <sz val="8"/>
        <color indexed="63"/>
        <rFont val="Calibri"/>
        <family val="2"/>
        <charset val="238"/>
      </rPr>
      <t>°</t>
    </r>
    <r>
      <rPr>
        <sz val="8"/>
        <color indexed="63"/>
        <rFont val="Verdana"/>
        <family val="2"/>
        <charset val="238"/>
      </rPr>
      <t>C: 1,01 do 1,02 g/cm³; stężenie roztworu roboczego min. 0,25%; opakowanie 5l</t>
    </r>
  </si>
  <si>
    <r>
      <t>Emulsja/mleczko do czyszczenia</t>
    </r>
    <r>
      <rPr>
        <sz val="8"/>
        <color indexed="63"/>
        <rFont val="Verdana"/>
        <family val="2"/>
        <charset val="238"/>
      </rPr>
      <t xml:space="preserve"> o oddczynie zasadowym do czyszczenia m. in. powierzchni emaliowanych, ceramicznych i chromowanych; pozostawia połysk i delikatny zapach; pH koncentratu: 9,5-10,5; gęstość koncentratu w 20°C: 1,4 g/cm³; opakowanie 1l;</t>
    </r>
  </si>
  <si>
    <r>
      <t>Silnie skoncentrowany środek myjąco - czyszczący do gruntowego czyszczenia osadów z rdzy, kamienia, uryny oraz osadów cementowych</t>
    </r>
    <r>
      <rPr>
        <sz val="8"/>
        <color indexed="63"/>
        <rFont val="Verdana"/>
        <family val="2"/>
        <charset val="238"/>
      </rPr>
      <t>o o neutralnym i niedrażniącym zapachu; ph koncentratu: 05-1,5; stężenie roztworu roboczego min. 0,5%; opakowanie 1 litr z pompką dozującą.</t>
    </r>
  </si>
  <si>
    <r>
      <t>Silnie skoncentrowany bezkwasowy środek myjący</t>
    </r>
    <r>
      <rPr>
        <sz val="8"/>
        <color indexed="63"/>
        <rFont val="Verdana"/>
        <family val="2"/>
        <charset val="238"/>
      </rPr>
      <t xml:space="preserve"> do utrzymania czystości pomieszczeń sanitarnych i toalet, zapobiegjący osadzaniu się kamienia wodnego w kabinach natryskowych, z glazury, umywalek, nie wymagający spłukiwania, nie pozostawiający smug o przyjemnym, neutralnym, niedrażniącym zapachu; można stosować w butelkach z rozpylaczem, do mycia ręcznego i maszynowego; pH: 7,5 - 8,5; gęstość w 20°C: min 1,02g/cm³; dozowanie : stężenie roztworu roboczego min. 0,25%; opakowanie 1 litr wyposażone w pompkę dozującą</t>
    </r>
  </si>
  <si>
    <r>
      <t>Silnie skoncentrowany bezkwasowy środek myjący</t>
    </r>
    <r>
      <rPr>
        <sz val="8"/>
        <color indexed="63"/>
        <rFont val="Verdana"/>
        <family val="2"/>
        <charset val="238"/>
      </rPr>
      <t xml:space="preserve"> do utrzymania czystości pomieszczeń sanitarnych i toalet, zapobiegjący osadzaniu się kamienia wodnego w kabinach natryskowych, z glazury, umywalek, nie wymagający spłukiwania, nie pozostawiający smug o przyjemnym, neutralnym, niedrażniącym zapachu; można stosować w butelkach z rozpylaczem, do mycia ręcznego i maszynowego; pH: 7,5 - 8,5; gęstość w 20°C: min 1,02g/cm³; dozowanie : stężenie roztworu roboczego min. 0,25%; opakowanie 5 litrów</t>
    </r>
  </si>
  <si>
    <r>
      <t>Zagęszczony płyn lub żel</t>
    </r>
    <r>
      <rPr>
        <sz val="8"/>
        <color indexed="8"/>
        <rFont val="Verdana"/>
        <family val="2"/>
        <charset val="238"/>
      </rPr>
      <t xml:space="preserve"> do czyszczenia toalet przeciwdziała osadzaniu się kamienia. Posiada właściwości dezynfekujące zabija wirusy, bakterie i grzyby. Posiada ważną decyzję na obrót produktem biobójczym. Skład: wodorotlenek sodu &gt;=0,3-&lt;1, aminy, C12-18 alkilodimetyl, N-tlenki &gt;= 1-&lt;=3, PH 13, gęstość 1-1,08g/cm3 Butelka min. 1l</t>
    </r>
  </si>
  <si>
    <r>
      <t>Zagęszczony płyn lub żel</t>
    </r>
    <r>
      <rPr>
        <sz val="8"/>
        <color indexed="8"/>
        <rFont val="Verdana"/>
        <family val="2"/>
        <charset val="238"/>
      </rPr>
      <t xml:space="preserve"> do czyszczenia toalet przeciwdziała osadzaniu się kamienia. Posiada właściwości dezynfekujące zabija wirusy, bakterie i grzyby. Posiada ważną decyzję na obrót produktem biobójczym. Skład: wodorotlenek sodu &gt;=0,3-&lt;1, aminy, C12-18 alkilodimetyl, N-tlenki &gt;= 1-&lt;=3, PH 13, gęstość 1-1,08g/cm3 Butelka min. 5l.</t>
    </r>
  </si>
  <si>
    <r>
      <t>Płyn do mycia szyb,</t>
    </r>
    <r>
      <rPr>
        <sz val="8"/>
        <color indexed="8"/>
        <rFont val="Verdana"/>
        <family val="2"/>
        <charset val="238"/>
      </rPr>
      <t xml:space="preserve"> luster, oraz innych powierzchni szklanych na bazie alkoholu, szybko odparowujący, nie pozostawiający smug i zacieków. Pojemnik 0,5l-0,7l z rozpylaczem.</t>
    </r>
  </si>
  <si>
    <r>
      <t>Preparat neutralizujący</t>
    </r>
    <r>
      <rPr>
        <sz val="8"/>
        <color indexed="8"/>
        <rFont val="Verdana"/>
        <family val="2"/>
        <charset val="238"/>
      </rPr>
      <t xml:space="preserve"> przykre zapachy - silny koncentrat, opakowanie 1l</t>
    </r>
  </si>
  <si>
    <t>PAKIET VI</t>
  </si>
  <si>
    <r>
      <t xml:space="preserve">Podkład medyczny w roli, </t>
    </r>
    <r>
      <rPr>
        <sz val="8"/>
        <color indexed="63"/>
        <rFont val="Verdana"/>
        <family val="2"/>
        <charset val="238"/>
      </rPr>
      <t>dwuwarstwowy z perforacją co min. 38 cm, 100% celuloza, gramatura min. 2x17,5 g/m², na rolce min. 50 mb, szerokość min. 50cm, średnica rolki 13,5 - 15cm;</t>
    </r>
    <r>
      <rPr>
        <b/>
        <sz val="8"/>
        <color indexed="63"/>
        <rFont val="Verdana"/>
        <family val="2"/>
        <charset val="238"/>
      </rPr>
      <t xml:space="preserve"> aktualny atest PZH**</t>
    </r>
  </si>
  <si>
    <t>rolka</t>
  </si>
  <si>
    <r>
      <t>Papier toaletowy w rolkach</t>
    </r>
    <r>
      <rPr>
        <sz val="8"/>
        <color indexed="63"/>
        <rFont val="Verdana"/>
        <family val="2"/>
        <charset val="238"/>
      </rPr>
      <t>, przeznaczony do centralnego dozowania odcinków przy użyciu specjalistycznego dozownika. Papier musi być produktem dwuwarstwowym, wykonanym z makulatury, w kolorze białym, o gramaturze minimum 2 × 16,5 g/m² (dopuszczalne odchylenie ±5%) oraz o nasyceniu bieli nie mniejszym niż 79%. Rolka powinna być wyposażona w perforację umożliwiającą łatwe odrywanie odcinków oraz w wyjmowaną gilzę o średnicy wewnętrznej 4,4 cm (±5%). Długość wstęgi na rolce musi wynosić 207 m (±5%), a liczba odcinków na jednej rolce powinna wynosić około 1150 (±5%). Wymagana średnica rolki to 20 cm (±5%). Pojedynczy odcinek musi mieć szerokość 13,4 cm (±5%) oraz długość 18 cm (±5%). Oferowany papier musi posiadać certyfikat EU Ecolabel lub równoważny oraz certyfikat FSC lub równoważny. Opakowanie zbiorcze w formie folii powinno zawierać 6 rolek. Wymaga się, aby opakowanie było oznakowane nazwą producenta, kodem produktu oraz numerem EAN, umożliwiającym jednoznaczną identyfikację podmiotu odpowiedzialnego.</t>
    </r>
  </si>
  <si>
    <t>Kartony</t>
  </si>
  <si>
    <r>
      <t>Zamawiający wymaga dostarczenia</t>
    </r>
    <r>
      <rPr>
        <sz val="8"/>
        <color indexed="63"/>
        <rFont val="Verdana"/>
        <family val="2"/>
        <charset val="238"/>
      </rPr>
      <t xml:space="preserve"> dozowników kompatybilnych z produktem wskazanym w pozycji 1., przy czym wszystkie dozowniki muszą pochodzić od jednego producenta. Realizacja zamówienia obejmuje demontaż dotychczas użytkowanych urządzeń oraz montaż dozowników nowych. Przedmiotem dostawy są dozowniki przeznaczone do papieru toaletowego centralnie dozowanego w odcinkach, w konfiguracji umożliwiającej zastosowanie jednej rolki na urządzenie. Wymiary dozownika powinny wynosić 27 × 27 × 15,5 cm, z dopuszczalną tolerancją wynoszącą ±5%. Dozownik musi być uzupełniany papierem toaletowym w roli o długości nie mniejszej niż 200 metrów, wykonanym w odcinkach o wymiarach 18 × 13,4 cm (±5%). Obudowa urządzenia powinna być wykonana z tworzywa MABS oraz ABS w kolorze białym. Zamawiający wymaga, aby dozownik był wyposażony w metalowy zamek oraz metalowy kluczyk, umożliwiające jego zabezpieczenie i właściwe zamykanie. Wykonawca udziela gwarancji na dostarczone dozowniki na cały okres trwania umowy. W ramach gwarancji Wykonawca zobowiązany jest do wykonywania na własny koszt wszelkich napraw urządzeń funkcjonujących wadliwie, do usuwania uszkodzeń niewynikających z niewłaściwego użytkowania oraz do wymiany części eksploatacyjnych, które mogą ulec zużyciu w toku normalnej eksploatacji dozowników. Czas na usunięcie zgłoszonej usterki lub wymianę urządzenia na wolne od wad nie może przekroczyć 7 dni roboczych. Jeżeli naprawa wymaga dłuższego okresu niż 7 dni roboczych, Wykonawca jest zobowiązany dostarczyć Zamawiającemu dozownik zastępczy na czas trwania naprawy. Zamawiający wymaga, aby dozowniki zostały przekazane w formie użyczenia na okres obowiązywania umowy. Wszystkie urządzenia muszą być fabrycznie nowe oraz przeznaczone do montażu ściennego. Wykonawca przeprowadzi szkolenie personelu Szpitala w zakresie prawidłowej wymiany rolki papieru toaletowego. Dostawa dozowników w formule użyczenia musi zostać zrealizowana wraz z przedstawieniem wyceny kosztu użyczenia poszczególnych urządzeń.</t>
    </r>
  </si>
  <si>
    <t>PAKIET VII</t>
  </si>
  <si>
    <r>
      <t>Ręcznik papierowy w roli</t>
    </r>
    <r>
      <rPr>
        <sz val="8"/>
        <color indexed="63"/>
        <rFont val="Verdana"/>
        <family val="2"/>
        <charset val="238"/>
      </rPr>
      <t>, wykonany z celulozy, jednowarstwowy, o gramaturze całkowitej 31 g/m² (z tolerancją ±5%) oraz o nasyceniu bieli nie mniejszym niż 86%. Ręcznik musi posiadać długość nawoju wynoszącą 280 m (±5%), średnicę rolki 19 cm oraz wysokość 21 cm. Każda rolka powinna być wyposażona w plastikowy uchwyt stanowiący jej integralny element. Średnica wewnętrzna gilzy musi wynosić 3,8 cm. Ręcznik ma być przystosowany do współpracy z dozownikiem odcinającym pojedynczy odcinek o długości 25 cm (±5%). Oferowany produkt musi posiadać dopuszczenie do kontaktu z żywnością oraz certyfikat FSC Mix lub równoważny, a także certyfikat EU Ecolabel lub równoważny. Opakowanie zbiorcze powinno stanowić karton zawierający 6 rolek. Na opakowaniu muszą znaleźć się informacje umożliwiające identyfikację produktu, w tym: nazwa producenta, kod produktu oraz numer EAN identyfikujący podmiot odpowiedzialny.</t>
    </r>
  </si>
  <si>
    <t>karton</t>
  </si>
  <si>
    <t>Zamawiający wymaga dostarczenia dozowników kompatybilnych z produktem wskazanym w pozycji 1., przy czym wszystkie dozowniki muszą pochodzić od jednego producenta. W zakres realizacji zamówienia wchodzi demontaż istniejących dozowników oraz montaż urządzeń nowych. Dostarczane dozowniki do ręczników jednorazowych w roli powinny być wykonane z tworzywa ABS w kolorze białym, natomiast elementy dodatkowe z tworzywa MABS w części szarej. Wymiary każdego dozownika muszą wynosić 37 × 20 × 34 cm, z dopuszczalną tolerancją wynoszącą ±5%. Urządzenie powinno zapewniać podawanie równych odcinków ręcznika o długości 25 cm przy każdym użyciu. Dozownik musi być wyposażony w wskaźnik zużycia wkładu, który zmienia kolor z zielonego, oznaczającego wkład pełny, na czerwony, oznaczający konieczność jego wymiany. Zamawiający wymaga, aby urządzenie posiadało metalowy kluczyk oraz metalowy zamek, umożliwiające otwieranie dozownika na dwa sposoby: poprzez użycie kluczyka lub poprzez naciśnięcie przycisku wbudowanego w zamek. Wykonawca zobowiązuje się do udzielenia gwarancji na dostarczone dozowniki na cały okres obowiązywania umowy. W ramach gwarancji Wykonawca przeprowadzi na własny koszt wszelkie naprawy urządzeń działających nieprawidłowo, wykona usunięcie uszkodzeń niewynikających z niewłaściwego użytkowania oraz dokona wymiany części eksploatacyjnych, które mogą ulec zużyciu w toku użytkowania dozowników. Czas usunięcia zgłoszonej usterki lub wymiana urządzenia na wolne od wad nie może przekroczyć 7 dni roboczych. Jeżeli wykonanie naprawy będzie trwało dłużej, Wykonawca dostarczy dozownik zastępczy na czas trwania naprawy. Zamawiający wymaga ponadto, aby dostarczone dozowniki były przekazane w formie użyczenia na cały okres trwania umowy, przy czym wszystkie urządzenia muszą być fabrycznie nowe oraz przystosowane do montażu ściennego. Wykonawca zobowiązany jest do przeszkolenia personelu Szpitala w zakresie prawidłowej wymiany rolek. Dozowniki przekazane w formule użyczenia muszą zostać dostarczone wraz z wyceną kosztu ich użyczenia.</t>
  </si>
  <si>
    <t>PAKIET II</t>
  </si>
  <si>
    <t>PAKIET V</t>
  </si>
  <si>
    <t>OSZACOWANIE WARTOŚCI ZAMÓWIENIA</t>
  </si>
  <si>
    <t>pakiety</t>
  </si>
  <si>
    <t>wartość netto</t>
  </si>
  <si>
    <t>wartość netto w euro</t>
  </si>
  <si>
    <t>stawka VAT %</t>
  </si>
  <si>
    <t>wartość VAT</t>
  </si>
  <si>
    <t>wartość brutto</t>
  </si>
  <si>
    <t>RAZEM:</t>
  </si>
  <si>
    <t>x</t>
  </si>
  <si>
    <t>ILOŚĆ</t>
  </si>
  <si>
    <t>Sukcesywna dostawa środków czystości i asortymentu gospodarczego na potrzeby 7 Szpitala Marynarki Wojennej w Gdańsku - postępowanie nr 820/2025/TP</t>
  </si>
  <si>
    <t>UWAGI: 1. Pompka dozująca kompatybilna z asortymentem z pozycji nr 1
Zamawiający wymaga dołączenie do pakietu IV - na potwierdzenie jakości należy dołączyć aktualny atest PZH, kartę charakterystyki produktu oraz katalog produktowy. Wymagane jest również szkolenie pracowników szpitala wykonane przez Wykonawcę w zakresie używania asortymentu z pakietu nr IV</t>
  </si>
  <si>
    <t>R</t>
  </si>
  <si>
    <r>
      <rPr>
        <b/>
        <sz val="8"/>
        <color theme="1"/>
        <rFont val="Verdana"/>
        <family val="2"/>
        <charset val="238"/>
      </rPr>
      <t>Załącznik nr 5</t>
    </r>
    <r>
      <rPr>
        <sz val="8"/>
        <color theme="1"/>
        <rFont val="Verdana"/>
        <family val="2"/>
        <charset val="238"/>
      </rPr>
      <t xml:space="preserve"> do 820/2025/TP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</si>
</sst>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color indexed="8"/>
      <name val="Verdana"/>
      <family val="2"/>
      <charset val="238"/>
    </font>
    <font>
      <b/>
      <sz val="8"/>
      <color indexed="8"/>
      <name val="Verdana"/>
      <family val="2"/>
      <charset val="238"/>
    </font>
    <font>
      <sz val="8"/>
      <color rgb="FF000000"/>
      <name val="Verdana"/>
      <family val="2"/>
      <charset val="238"/>
    </font>
    <font>
      <b/>
      <sz val="8"/>
      <color rgb="FF000000"/>
      <name val="Verdana"/>
      <family val="2"/>
      <charset val="238"/>
    </font>
    <font>
      <sz val="10"/>
      <color rgb="FF000000"/>
      <name val="Arial"/>
      <family val="2"/>
      <charset val="238"/>
    </font>
    <font>
      <b/>
      <sz val="8"/>
      <color rgb="FF262626"/>
      <name val="Verdana"/>
      <family val="2"/>
      <charset val="238"/>
    </font>
    <font>
      <sz val="8"/>
      <color indexed="8"/>
      <name val="Calibri"/>
      <family val="2"/>
      <charset val="238"/>
    </font>
    <font>
      <sz val="8"/>
      <color rgb="FF262626"/>
      <name val="Verdana"/>
      <family val="2"/>
      <charset val="238"/>
    </font>
    <font>
      <b/>
      <sz val="11"/>
      <color rgb="FF262626"/>
      <name val="Calibri"/>
      <family val="2"/>
      <charset val="238"/>
    </font>
    <font>
      <sz val="8"/>
      <name val="Calibri"/>
      <family val="2"/>
      <scheme val="minor"/>
    </font>
    <font>
      <sz val="8"/>
      <color rgb="FF000000"/>
      <name val="Calibri"/>
      <family val="2"/>
      <charset val="238"/>
    </font>
    <font>
      <sz val="8"/>
      <color indexed="63"/>
      <name val="Verdana"/>
      <family val="2"/>
      <charset val="238"/>
    </font>
    <font>
      <b/>
      <sz val="8"/>
      <color rgb="FF333333"/>
      <name val="Verdana"/>
      <family val="2"/>
      <charset val="238"/>
    </font>
    <font>
      <sz val="8"/>
      <color indexed="63"/>
      <name val="Calibri"/>
      <family val="2"/>
      <charset val="238"/>
    </font>
    <font>
      <b/>
      <sz val="8"/>
      <color indexed="63"/>
      <name val="Verdana"/>
      <family val="2"/>
      <charset val="238"/>
    </font>
    <font>
      <sz val="8"/>
      <color rgb="FF333333"/>
      <name val="Verdana"/>
      <family val="2"/>
      <charset val="238"/>
    </font>
    <font>
      <sz val="8"/>
      <name val="Verdana"/>
      <family val="2"/>
      <charset val="238"/>
    </font>
    <font>
      <sz val="8"/>
      <color theme="1"/>
      <name val="Verdana"/>
      <family val="2"/>
      <charset val="238"/>
    </font>
    <font>
      <b/>
      <sz val="8"/>
      <color theme="1"/>
      <name val="Verdana"/>
      <family val="2"/>
      <charset val="238"/>
    </font>
  </fonts>
  <fills count="11">
    <fill>
      <patternFill patternType="none"/>
    </fill>
    <fill>
      <patternFill patternType="gray125"/>
    </fill>
    <fill>
      <patternFill patternType="solid">
        <fgColor rgb="FFB2B2B2"/>
        <bgColor rgb="FFB2B2B2"/>
      </patternFill>
    </fill>
    <fill>
      <patternFill patternType="solid">
        <fgColor rgb="FFFFFFFF"/>
        <bgColor rgb="FFFFFFFF"/>
      </patternFill>
    </fill>
    <fill>
      <patternFill patternType="solid">
        <fgColor rgb="FFCCCCCC"/>
        <bgColor rgb="FFCCCCCC"/>
      </patternFill>
    </fill>
    <fill>
      <patternFill patternType="solid">
        <fgColor theme="2" tint="-9.9978637043366805E-2"/>
        <bgColor rgb="FFFFFFFF"/>
      </patternFill>
    </fill>
    <fill>
      <patternFill patternType="solid">
        <fgColor theme="2" tint="-9.9978637043366805E-2"/>
        <bgColor indexed="64"/>
      </patternFill>
    </fill>
    <fill>
      <patternFill patternType="solid">
        <fgColor rgb="FFFFC000"/>
        <bgColor rgb="FFC0C0C0"/>
      </patternFill>
    </fill>
    <fill>
      <patternFill patternType="solid">
        <fgColor theme="0"/>
        <bgColor indexed="64"/>
      </patternFill>
    </fill>
    <fill>
      <patternFill patternType="solid">
        <fgColor theme="0"/>
        <bgColor rgb="FFFFFFFF"/>
      </patternFill>
    </fill>
    <fill>
      <patternFill patternType="solid">
        <fgColor theme="2" tint="-9.9978637043366805E-2"/>
        <bgColor rgb="FFCCCCCC"/>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65">
    <xf numFmtId="0" fontId="0" fillId="0" borderId="0" xfId="0"/>
    <xf numFmtId="0" fontId="4" fillId="2" borderId="3" xfId="0" applyFont="1" applyFill="1" applyBorder="1" applyAlignment="1">
      <alignment horizontal="center" vertical="center"/>
    </xf>
    <xf numFmtId="0" fontId="4" fillId="2" borderId="3" xfId="1" applyFont="1" applyFill="1" applyBorder="1" applyAlignment="1">
      <alignment horizontal="center" vertical="center" wrapText="1"/>
    </xf>
    <xf numFmtId="0" fontId="6" fillId="2" borderId="3" xfId="0" applyFont="1" applyFill="1" applyBorder="1" applyAlignment="1">
      <alignment horizontal="center" vertical="center" wrapText="1"/>
    </xf>
    <xf numFmtId="4" fontId="4" fillId="2" borderId="3" xfId="1"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vertical="center" wrapText="1"/>
    </xf>
    <xf numFmtId="0" fontId="3" fillId="3" borderId="3" xfId="2" applyFont="1" applyFill="1" applyBorder="1" applyAlignment="1">
      <alignment horizontal="center" vertical="center"/>
    </xf>
    <xf numFmtId="0" fontId="3" fillId="3" borderId="3" xfId="0" applyFont="1" applyFill="1" applyBorder="1" applyAlignment="1">
      <alignment horizontal="center" vertical="center"/>
    </xf>
    <xf numFmtId="0" fontId="8" fillId="0" borderId="3" xfId="0" applyFont="1" applyBorder="1" applyAlignment="1">
      <alignment horizontal="center" vertical="center"/>
    </xf>
    <xf numFmtId="4" fontId="3" fillId="3" borderId="3" xfId="0" applyNumberFormat="1" applyFont="1" applyFill="1" applyBorder="1" applyAlignment="1">
      <alignment horizontal="center" vertical="center"/>
    </xf>
    <xf numFmtId="10" fontId="8" fillId="0" borderId="3" xfId="0" applyNumberFormat="1" applyFont="1" applyBorder="1" applyAlignment="1">
      <alignment horizontal="center" vertical="center"/>
    </xf>
    <xf numFmtId="0" fontId="0" fillId="4" borderId="3" xfId="0" applyFill="1" applyBorder="1" applyAlignment="1">
      <alignment horizontal="center" vertical="center"/>
    </xf>
    <xf numFmtId="0" fontId="4" fillId="4" borderId="3" xfId="0" applyFont="1" applyFill="1" applyBorder="1" applyAlignment="1">
      <alignment horizontal="right" vertical="center"/>
    </xf>
    <xf numFmtId="0" fontId="9" fillId="4" borderId="3" xfId="0" applyFont="1" applyFill="1" applyBorder="1" applyAlignment="1">
      <alignment horizontal="center" vertical="center"/>
    </xf>
    <xf numFmtId="4" fontId="4" fillId="4" borderId="3" xfId="0" applyNumberFormat="1" applyFont="1" applyFill="1" applyBorder="1" applyAlignment="1">
      <alignment horizontal="center" vertical="center"/>
    </xf>
    <xf numFmtId="0" fontId="0" fillId="4" borderId="3" xfId="0" applyFill="1" applyBorder="1"/>
    <xf numFmtId="0" fontId="3" fillId="3" borderId="3" xfId="0" applyFont="1" applyFill="1" applyBorder="1" applyAlignment="1">
      <alignment horizontal="center" vertical="center" wrapText="1"/>
    </xf>
    <xf numFmtId="0" fontId="0" fillId="0" borderId="3" xfId="0" applyBorder="1" applyAlignment="1">
      <alignment horizontal="center" vertical="center"/>
    </xf>
    <xf numFmtId="0" fontId="9" fillId="0" borderId="3" xfId="0" applyFont="1" applyBorder="1"/>
    <xf numFmtId="0" fontId="4" fillId="3" borderId="4" xfId="0" applyFont="1" applyFill="1" applyBorder="1" applyAlignment="1">
      <alignment horizontal="center" vertical="center"/>
    </xf>
    <xf numFmtId="0" fontId="3" fillId="0" borderId="3" xfId="0" applyFont="1" applyBorder="1" applyAlignment="1">
      <alignment horizontal="center" vertical="center"/>
    </xf>
    <xf numFmtId="0" fontId="0" fillId="0" borderId="3" xfId="0" applyBorder="1"/>
    <xf numFmtId="0" fontId="4" fillId="3" borderId="5" xfId="0" applyFont="1" applyFill="1" applyBorder="1" applyAlignment="1">
      <alignment vertical="center" wrapText="1"/>
    </xf>
    <xf numFmtId="0" fontId="3" fillId="3" borderId="5" xfId="2" applyFont="1" applyFill="1" applyBorder="1" applyAlignment="1">
      <alignment horizontal="center" vertical="center"/>
    </xf>
    <xf numFmtId="4" fontId="4" fillId="5" borderId="3"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8" fillId="0" borderId="3" xfId="0" applyFont="1" applyBorder="1"/>
    <xf numFmtId="0" fontId="4" fillId="0" borderId="3" xfId="0" applyFont="1" applyBorder="1" applyAlignment="1">
      <alignment horizontal="left" vertical="top" wrapText="1"/>
    </xf>
    <xf numFmtId="0" fontId="4" fillId="0" borderId="3" xfId="0" applyFont="1" applyBorder="1" applyAlignment="1">
      <alignment horizontal="center" vertical="center"/>
    </xf>
    <xf numFmtId="0" fontId="13" fillId="3" borderId="3" xfId="0" applyFont="1" applyFill="1" applyBorder="1" applyAlignment="1">
      <alignment vertical="center" wrapText="1"/>
    </xf>
    <xf numFmtId="4" fontId="3" fillId="0" borderId="3" xfId="0" applyNumberFormat="1" applyFont="1" applyBorder="1" applyAlignment="1">
      <alignment horizontal="center" vertical="center"/>
    </xf>
    <xf numFmtId="4" fontId="3"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6" fillId="3" borderId="3" xfId="0" applyFont="1" applyFill="1" applyBorder="1" applyAlignment="1">
      <alignment vertical="center" wrapText="1"/>
    </xf>
    <xf numFmtId="0" fontId="3" fillId="0" borderId="3" xfId="2" applyFont="1" applyBorder="1" applyAlignment="1">
      <alignment horizontal="center" vertical="center"/>
    </xf>
    <xf numFmtId="0" fontId="8" fillId="3" borderId="3" xfId="0" applyFont="1" applyFill="1" applyBorder="1" applyAlignment="1">
      <alignment vertical="center" wrapText="1"/>
    </xf>
    <xf numFmtId="4" fontId="3" fillId="3" borderId="10" xfId="0" applyNumberFormat="1" applyFont="1" applyFill="1" applyBorder="1" applyAlignment="1">
      <alignment horizontal="center" vertical="center"/>
    </xf>
    <xf numFmtId="10" fontId="8" fillId="0" borderId="10" xfId="0" applyNumberFormat="1" applyFont="1" applyBorder="1" applyAlignment="1">
      <alignment horizontal="center" vertical="center"/>
    </xf>
    <xf numFmtId="0" fontId="16" fillId="3" borderId="3" xfId="0" applyFont="1" applyFill="1" applyBorder="1" applyAlignment="1">
      <alignment vertical="center" wrapText="1"/>
    </xf>
    <xf numFmtId="0" fontId="17" fillId="0" borderId="11" xfId="0" applyFont="1" applyBorder="1" applyAlignment="1">
      <alignment horizontal="center" vertical="center" wrapText="1"/>
    </xf>
    <xf numFmtId="4" fontId="17" fillId="0" borderId="11" xfId="0" applyNumberFormat="1" applyFont="1" applyBorder="1" applyAlignment="1">
      <alignment horizontal="center" vertical="center" wrapText="1"/>
    </xf>
    <xf numFmtId="0" fontId="17" fillId="6" borderId="11" xfId="0" applyFont="1" applyFill="1" applyBorder="1" applyAlignment="1">
      <alignment horizontal="center" vertical="center" wrapText="1"/>
    </xf>
    <xf numFmtId="4" fontId="17" fillId="6" borderId="11" xfId="0" applyNumberFormat="1" applyFont="1" applyFill="1" applyBorder="1" applyAlignment="1">
      <alignment horizontal="center" vertical="center" wrapText="1"/>
    </xf>
    <xf numFmtId="4" fontId="0" fillId="0" borderId="0" xfId="0" applyNumberFormat="1" applyAlignment="1">
      <alignment horizontal="center" vertical="center"/>
    </xf>
    <xf numFmtId="10" fontId="8" fillId="8" borderId="3" xfId="0" applyNumberFormat="1" applyFont="1" applyFill="1" applyBorder="1" applyAlignment="1">
      <alignment horizontal="center" vertical="center"/>
    </xf>
    <xf numFmtId="4" fontId="3" fillId="9" borderId="3"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4" fillId="4" borderId="5" xfId="0" applyFont="1" applyFill="1" applyBorder="1" applyAlignment="1">
      <alignment horizontal="right" vertical="center"/>
    </xf>
    <xf numFmtId="0" fontId="9" fillId="4" borderId="5" xfId="0" applyFont="1" applyFill="1" applyBorder="1" applyAlignment="1">
      <alignment horizontal="center" vertical="center"/>
    </xf>
    <xf numFmtId="4" fontId="4" fillId="4" borderId="5" xfId="0" applyNumberFormat="1" applyFont="1" applyFill="1" applyBorder="1" applyAlignment="1">
      <alignment horizontal="center" vertical="center"/>
    </xf>
    <xf numFmtId="0" fontId="0" fillId="4" borderId="5" xfId="0" applyFill="1" applyBorder="1"/>
    <xf numFmtId="4" fontId="4" fillId="5" borderId="5"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3" fillId="0" borderId="2" xfId="0" applyFont="1" applyBorder="1" applyAlignment="1">
      <alignment horizontal="center" vertical="center"/>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3" fillId="10" borderId="11" xfId="0" applyFont="1" applyFill="1" applyBorder="1" applyAlignment="1">
      <alignment vertical="center" wrapText="1"/>
    </xf>
    <xf numFmtId="0" fontId="17" fillId="0" borderId="11" xfId="0" applyFont="1" applyBorder="1" applyAlignment="1">
      <alignment horizontal="center" vertical="center" wrapText="1"/>
    </xf>
    <xf numFmtId="0" fontId="18" fillId="0" borderId="9" xfId="0" applyFont="1" applyBorder="1" applyAlignment="1">
      <alignment horizontal="right" vertical="center"/>
    </xf>
  </cellXfs>
  <cellStyles count="3">
    <cellStyle name="Normalny" xfId="0" builtinId="0"/>
    <cellStyle name="Normalny 3" xfId="2" xr:uid="{00000000-0005-0000-0000-000001000000}"/>
    <cellStyle name="Normalny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
  <sheetViews>
    <sheetView tabSelected="1" topLeftCell="A20" zoomScale="80" zoomScaleNormal="80" workbookViewId="0">
      <selection activeCell="M20" sqref="M20"/>
    </sheetView>
  </sheetViews>
  <sheetFormatPr defaultRowHeight="15" x14ac:dyDescent="0.25"/>
  <cols>
    <col min="2" max="2" width="85.28515625" customWidth="1"/>
    <col min="5" max="5" width="15.85546875" customWidth="1"/>
    <col min="6" max="6" width="23.42578125" customWidth="1"/>
    <col min="7" max="7" width="14.28515625" customWidth="1"/>
    <col min="9" max="10" width="15.42578125" customWidth="1"/>
    <col min="11" max="11" width="9.140625" style="44"/>
  </cols>
  <sheetData>
    <row r="1" spans="1:10" ht="24.75" customHeight="1" x14ac:dyDescent="0.25">
      <c r="A1" s="64" t="s">
        <v>94</v>
      </c>
      <c r="B1" s="64"/>
      <c r="C1" s="64"/>
      <c r="D1" s="64"/>
      <c r="E1" s="64"/>
      <c r="F1" s="64"/>
      <c r="G1" s="64"/>
      <c r="H1" s="64"/>
      <c r="I1" s="64"/>
      <c r="J1" s="64"/>
    </row>
    <row r="2" spans="1:10" ht="36" customHeight="1" x14ac:dyDescent="0.25">
      <c r="A2" s="55" t="s">
        <v>91</v>
      </c>
      <c r="B2" s="56"/>
      <c r="C2" s="56"/>
      <c r="D2" s="56"/>
      <c r="E2" s="56"/>
      <c r="F2" s="56"/>
      <c r="G2" s="56"/>
      <c r="H2" s="56"/>
      <c r="I2" s="56"/>
      <c r="J2" s="56"/>
    </row>
    <row r="3" spans="1:10" x14ac:dyDescent="0.25">
      <c r="A3" s="57"/>
      <c r="B3" s="57"/>
      <c r="C3" s="57"/>
      <c r="D3" s="57"/>
      <c r="E3" s="57"/>
      <c r="F3" s="57"/>
      <c r="G3" s="57"/>
      <c r="H3" s="57"/>
      <c r="I3" s="57"/>
      <c r="J3" s="57"/>
    </row>
    <row r="4" spans="1:10" ht="28.5" customHeight="1" x14ac:dyDescent="0.25">
      <c r="A4" s="53" t="s">
        <v>0</v>
      </c>
      <c r="B4" s="54"/>
      <c r="C4" s="54"/>
      <c r="D4" s="54"/>
      <c r="E4" s="54"/>
      <c r="F4" s="54"/>
      <c r="G4" s="54"/>
      <c r="H4" s="54"/>
      <c r="I4" s="54"/>
      <c r="J4" s="54"/>
    </row>
    <row r="5" spans="1:10" ht="39" customHeight="1" x14ac:dyDescent="0.25">
      <c r="A5" s="1" t="s">
        <v>1</v>
      </c>
      <c r="B5" s="1" t="s">
        <v>2</v>
      </c>
      <c r="C5" s="2" t="s">
        <v>3</v>
      </c>
      <c r="D5" s="2" t="s">
        <v>90</v>
      </c>
      <c r="E5" s="2" t="s">
        <v>4</v>
      </c>
      <c r="F5" s="3" t="s">
        <v>5</v>
      </c>
      <c r="G5" s="4" t="s">
        <v>6</v>
      </c>
      <c r="H5" s="2" t="s">
        <v>7</v>
      </c>
      <c r="I5" s="2" t="s">
        <v>8</v>
      </c>
      <c r="J5" s="2" t="s">
        <v>9</v>
      </c>
    </row>
    <row r="6" spans="1:10" ht="42.75" x14ac:dyDescent="0.25">
      <c r="A6" s="5" t="s">
        <v>10</v>
      </c>
      <c r="B6" s="6" t="s">
        <v>11</v>
      </c>
      <c r="C6" s="7" t="s">
        <v>12</v>
      </c>
      <c r="D6" s="7">
        <v>350</v>
      </c>
      <c r="E6" s="8"/>
      <c r="F6" s="9"/>
      <c r="G6" s="10"/>
      <c r="H6" s="11"/>
      <c r="I6" s="10"/>
      <c r="J6" s="10"/>
    </row>
    <row r="7" spans="1:10" ht="42.75" x14ac:dyDescent="0.25">
      <c r="A7" s="5" t="s">
        <v>13</v>
      </c>
      <c r="B7" s="6" t="s">
        <v>14</v>
      </c>
      <c r="C7" s="7" t="s">
        <v>12</v>
      </c>
      <c r="D7" s="7">
        <v>1000</v>
      </c>
      <c r="E7" s="8"/>
      <c r="F7" s="9"/>
      <c r="G7" s="10"/>
      <c r="H7" s="11"/>
      <c r="I7" s="10"/>
      <c r="J7" s="10"/>
    </row>
    <row r="8" spans="1:10" x14ac:dyDescent="0.25">
      <c r="A8" s="5" t="s">
        <v>20</v>
      </c>
      <c r="B8" s="6" t="s">
        <v>16</v>
      </c>
      <c r="C8" s="17" t="s">
        <v>12</v>
      </c>
      <c r="D8" s="17">
        <v>2000</v>
      </c>
      <c r="E8" s="8"/>
      <c r="F8" s="18"/>
      <c r="G8" s="10"/>
      <c r="H8" s="11"/>
      <c r="I8" s="10"/>
      <c r="J8" s="10"/>
    </row>
    <row r="9" spans="1:10" x14ac:dyDescent="0.25">
      <c r="A9" s="5" t="s">
        <v>21</v>
      </c>
      <c r="B9" s="6" t="s">
        <v>17</v>
      </c>
      <c r="C9" s="17" t="s">
        <v>12</v>
      </c>
      <c r="D9" s="17">
        <v>2000</v>
      </c>
      <c r="E9" s="8"/>
      <c r="F9" s="18"/>
      <c r="G9" s="10"/>
      <c r="H9" s="11"/>
      <c r="I9" s="10"/>
      <c r="J9" s="10"/>
    </row>
    <row r="10" spans="1:10" x14ac:dyDescent="0.25">
      <c r="A10" s="5" t="s">
        <v>22</v>
      </c>
      <c r="B10" s="6" t="s">
        <v>18</v>
      </c>
      <c r="C10" s="17" t="s">
        <v>12</v>
      </c>
      <c r="D10" s="17">
        <v>2000</v>
      </c>
      <c r="E10" s="8"/>
      <c r="F10" s="18"/>
      <c r="G10" s="10"/>
      <c r="H10" s="11"/>
      <c r="I10" s="10"/>
      <c r="J10" s="10"/>
    </row>
    <row r="11" spans="1:10" ht="31.5" x14ac:dyDescent="0.25">
      <c r="A11" s="5" t="s">
        <v>23</v>
      </c>
      <c r="B11" s="6" t="s">
        <v>19</v>
      </c>
      <c r="C11" s="17" t="s">
        <v>12</v>
      </c>
      <c r="D11" s="17">
        <v>1200</v>
      </c>
      <c r="E11" s="19"/>
      <c r="F11" s="18"/>
      <c r="G11" s="10"/>
      <c r="H11" s="11"/>
      <c r="I11" s="10"/>
      <c r="J11" s="10"/>
    </row>
    <row r="12" spans="1:10" ht="21" x14ac:dyDescent="0.25">
      <c r="A12" s="5" t="s">
        <v>31</v>
      </c>
      <c r="B12" s="6" t="s">
        <v>51</v>
      </c>
      <c r="C12" s="7" t="s">
        <v>12</v>
      </c>
      <c r="D12" s="7">
        <v>50</v>
      </c>
      <c r="E12" s="27"/>
      <c r="F12" s="9"/>
      <c r="G12" s="10"/>
      <c r="H12" s="11"/>
      <c r="I12" s="10"/>
      <c r="J12" s="10"/>
    </row>
    <row r="13" spans="1:10" x14ac:dyDescent="0.25">
      <c r="A13" s="5" t="s">
        <v>33</v>
      </c>
      <c r="B13" s="28" t="s">
        <v>52</v>
      </c>
      <c r="C13" s="7" t="s">
        <v>12</v>
      </c>
      <c r="D13" s="7">
        <v>150</v>
      </c>
      <c r="E13" s="27"/>
      <c r="F13" s="9"/>
      <c r="G13" s="10"/>
      <c r="H13" s="11"/>
      <c r="I13" s="10"/>
      <c r="J13" s="10"/>
    </row>
    <row r="14" spans="1:10" ht="21" x14ac:dyDescent="0.25">
      <c r="A14" s="5" t="s">
        <v>35</v>
      </c>
      <c r="B14" s="6" t="s">
        <v>53</v>
      </c>
      <c r="C14" s="7" t="s">
        <v>12</v>
      </c>
      <c r="D14" s="7">
        <v>65</v>
      </c>
      <c r="E14" s="22"/>
      <c r="F14" s="9"/>
      <c r="G14" s="10"/>
      <c r="H14" s="11"/>
      <c r="I14" s="10"/>
      <c r="J14" s="10"/>
    </row>
    <row r="15" spans="1:10" ht="21" x14ac:dyDescent="0.25">
      <c r="A15" s="5" t="s">
        <v>37</v>
      </c>
      <c r="B15" s="6" t="s">
        <v>54</v>
      </c>
      <c r="C15" s="7" t="s">
        <v>12</v>
      </c>
      <c r="D15" s="7">
        <v>120</v>
      </c>
      <c r="E15" s="22"/>
      <c r="F15" s="9"/>
      <c r="G15" s="10"/>
      <c r="H15" s="11"/>
      <c r="I15" s="10"/>
      <c r="J15" s="10"/>
    </row>
    <row r="16" spans="1:10" ht="42" x14ac:dyDescent="0.25">
      <c r="A16" s="5" t="s">
        <v>39</v>
      </c>
      <c r="B16" s="6" t="s">
        <v>55</v>
      </c>
      <c r="C16" s="7" t="s">
        <v>12</v>
      </c>
      <c r="D16" s="7">
        <v>8</v>
      </c>
      <c r="E16" s="27"/>
      <c r="F16" s="9"/>
      <c r="G16" s="10"/>
      <c r="H16" s="11"/>
      <c r="I16" s="10"/>
      <c r="J16" s="10"/>
    </row>
    <row r="17" spans="1:10" x14ac:dyDescent="0.25">
      <c r="A17" s="5" t="s">
        <v>57</v>
      </c>
      <c r="B17" s="6" t="s">
        <v>56</v>
      </c>
      <c r="C17" s="7" t="s">
        <v>12</v>
      </c>
      <c r="D17" s="7">
        <v>650</v>
      </c>
      <c r="E17" s="27"/>
      <c r="F17" s="9"/>
      <c r="G17" s="10"/>
      <c r="H17" s="11"/>
      <c r="I17" s="10"/>
      <c r="J17" s="10"/>
    </row>
    <row r="18" spans="1:10" ht="19.5" customHeight="1" x14ac:dyDescent="0.25">
      <c r="A18" s="12"/>
      <c r="B18" s="13" t="s">
        <v>15</v>
      </c>
      <c r="C18" s="13"/>
      <c r="D18" s="13"/>
      <c r="E18" s="13"/>
      <c r="F18" s="14"/>
      <c r="G18" s="15"/>
      <c r="H18" s="16"/>
      <c r="I18" s="15">
        <f>SUM(I6:I17)</f>
        <v>0</v>
      </c>
      <c r="J18" s="15">
        <f>SUM(J6:J17)</f>
        <v>0</v>
      </c>
    </row>
    <row r="20" spans="1:10" ht="29.25" customHeight="1" x14ac:dyDescent="0.25">
      <c r="A20" s="53" t="s">
        <v>79</v>
      </c>
      <c r="B20" s="54"/>
      <c r="C20" s="54"/>
      <c r="D20" s="54"/>
      <c r="E20" s="54"/>
      <c r="F20" s="54"/>
      <c r="G20" s="54"/>
      <c r="H20" s="54"/>
      <c r="I20" s="54"/>
      <c r="J20" s="54"/>
    </row>
    <row r="21" spans="1:10" ht="31.5" x14ac:dyDescent="0.25">
      <c r="A21" s="1" t="s">
        <v>1</v>
      </c>
      <c r="B21" s="1" t="s">
        <v>2</v>
      </c>
      <c r="C21" s="2" t="s">
        <v>3</v>
      </c>
      <c r="D21" s="2" t="s">
        <v>90</v>
      </c>
      <c r="E21" s="2" t="s">
        <v>4</v>
      </c>
      <c r="F21" s="3" t="s">
        <v>5</v>
      </c>
      <c r="G21" s="4" t="s">
        <v>6</v>
      </c>
      <c r="H21" s="2" t="s">
        <v>7</v>
      </c>
      <c r="I21" s="2" t="s">
        <v>8</v>
      </c>
      <c r="J21" s="2" t="s">
        <v>9</v>
      </c>
    </row>
    <row r="22" spans="1:10" ht="31.5" x14ac:dyDescent="0.25">
      <c r="A22" s="20" t="s">
        <v>10</v>
      </c>
      <c r="B22" s="6" t="s">
        <v>25</v>
      </c>
      <c r="C22" s="7" t="s">
        <v>12</v>
      </c>
      <c r="D22" s="7">
        <v>20000</v>
      </c>
      <c r="E22" s="22"/>
      <c r="F22" s="21"/>
      <c r="G22" s="10"/>
      <c r="H22" s="11"/>
      <c r="I22" s="10"/>
      <c r="J22" s="10"/>
    </row>
    <row r="23" spans="1:10" ht="31.5" x14ac:dyDescent="0.25">
      <c r="A23" s="20" t="s">
        <v>13</v>
      </c>
      <c r="B23" s="6" t="s">
        <v>26</v>
      </c>
      <c r="C23" s="7" t="s">
        <v>12</v>
      </c>
      <c r="D23" s="7">
        <v>45000</v>
      </c>
      <c r="E23" s="22"/>
      <c r="F23" s="21"/>
      <c r="G23" s="10"/>
      <c r="H23" s="11"/>
      <c r="I23" s="10"/>
      <c r="J23" s="10"/>
    </row>
    <row r="24" spans="1:10" ht="31.5" x14ac:dyDescent="0.25">
      <c r="A24" s="20" t="s">
        <v>20</v>
      </c>
      <c r="B24" s="6" t="s">
        <v>27</v>
      </c>
      <c r="C24" s="7" t="s">
        <v>12</v>
      </c>
      <c r="D24" s="7">
        <v>45000</v>
      </c>
      <c r="E24" s="22"/>
      <c r="F24" s="21"/>
      <c r="G24" s="10"/>
      <c r="H24" s="11"/>
      <c r="I24" s="10"/>
      <c r="J24" s="10"/>
    </row>
    <row r="25" spans="1:10" ht="31.5" x14ac:dyDescent="0.25">
      <c r="A25" s="20" t="s">
        <v>21</v>
      </c>
      <c r="B25" s="6" t="s">
        <v>28</v>
      </c>
      <c r="C25" s="7" t="s">
        <v>12</v>
      </c>
      <c r="D25" s="7">
        <v>20000</v>
      </c>
      <c r="E25" s="22"/>
      <c r="F25" s="21"/>
      <c r="G25" s="10"/>
      <c r="H25" s="11"/>
      <c r="I25" s="10"/>
      <c r="J25" s="10"/>
    </row>
    <row r="26" spans="1:10" ht="31.5" x14ac:dyDescent="0.25">
      <c r="A26" s="20" t="s">
        <v>22</v>
      </c>
      <c r="B26" s="6" t="s">
        <v>29</v>
      </c>
      <c r="C26" s="7" t="s">
        <v>12</v>
      </c>
      <c r="D26" s="7">
        <v>15000</v>
      </c>
      <c r="E26" s="22"/>
      <c r="F26" s="21"/>
      <c r="G26" s="10"/>
      <c r="H26" s="11"/>
      <c r="I26" s="10"/>
      <c r="J26" s="10"/>
    </row>
    <row r="27" spans="1:10" ht="31.5" x14ac:dyDescent="0.25">
      <c r="A27" s="20" t="s">
        <v>23</v>
      </c>
      <c r="B27" s="6" t="s">
        <v>30</v>
      </c>
      <c r="C27" s="7" t="s">
        <v>12</v>
      </c>
      <c r="D27" s="7">
        <v>40000</v>
      </c>
      <c r="E27" s="22"/>
      <c r="F27" s="21"/>
      <c r="G27" s="10"/>
      <c r="H27" s="11"/>
      <c r="I27" s="10"/>
      <c r="J27" s="10"/>
    </row>
    <row r="28" spans="1:10" ht="31.5" x14ac:dyDescent="0.25">
      <c r="A28" s="20" t="s">
        <v>31</v>
      </c>
      <c r="B28" s="6" t="s">
        <v>32</v>
      </c>
      <c r="C28" s="7" t="s">
        <v>12</v>
      </c>
      <c r="D28" s="7">
        <v>75000</v>
      </c>
      <c r="E28" s="22"/>
      <c r="F28" s="21"/>
      <c r="G28" s="10"/>
      <c r="H28" s="11"/>
      <c r="I28" s="10"/>
      <c r="J28" s="10"/>
    </row>
    <row r="29" spans="1:10" ht="31.5" x14ac:dyDescent="0.25">
      <c r="A29" s="20" t="s">
        <v>33</v>
      </c>
      <c r="B29" s="6" t="s">
        <v>34</v>
      </c>
      <c r="C29" s="7" t="s">
        <v>12</v>
      </c>
      <c r="D29" s="7">
        <v>25000</v>
      </c>
      <c r="E29" s="22"/>
      <c r="F29" s="21"/>
      <c r="G29" s="10"/>
      <c r="H29" s="11"/>
      <c r="I29" s="10"/>
      <c r="J29" s="10"/>
    </row>
    <row r="30" spans="1:10" ht="31.5" x14ac:dyDescent="0.25">
      <c r="A30" s="20" t="s">
        <v>35</v>
      </c>
      <c r="B30" s="6" t="s">
        <v>36</v>
      </c>
      <c r="C30" s="7" t="s">
        <v>12</v>
      </c>
      <c r="D30" s="7">
        <v>250</v>
      </c>
      <c r="E30" s="22"/>
      <c r="F30" s="21"/>
      <c r="G30" s="10"/>
      <c r="H30" s="11"/>
      <c r="I30" s="10"/>
      <c r="J30" s="10"/>
    </row>
    <row r="31" spans="1:10" ht="31.5" x14ac:dyDescent="0.25">
      <c r="A31" s="20" t="s">
        <v>37</v>
      </c>
      <c r="B31" s="23" t="s">
        <v>38</v>
      </c>
      <c r="C31" s="24" t="s">
        <v>12</v>
      </c>
      <c r="D31" s="24">
        <v>1200</v>
      </c>
      <c r="E31" s="22"/>
      <c r="F31" s="21"/>
      <c r="G31" s="10"/>
      <c r="H31" s="11"/>
      <c r="I31" s="10"/>
      <c r="J31" s="10"/>
    </row>
    <row r="32" spans="1:10" ht="31.5" x14ac:dyDescent="0.25">
      <c r="A32" s="20" t="s">
        <v>39</v>
      </c>
      <c r="B32" s="6" t="s">
        <v>40</v>
      </c>
      <c r="C32" s="7" t="s">
        <v>12</v>
      </c>
      <c r="D32" s="7">
        <v>12000</v>
      </c>
      <c r="E32" s="22"/>
      <c r="F32" s="21"/>
      <c r="G32" s="10"/>
      <c r="H32" s="11"/>
      <c r="I32" s="10"/>
      <c r="J32" s="10"/>
    </row>
    <row r="33" spans="1:10" ht="19.5" customHeight="1" x14ac:dyDescent="0.25">
      <c r="A33" s="12"/>
      <c r="B33" s="13" t="s">
        <v>15</v>
      </c>
      <c r="C33" s="13"/>
      <c r="D33" s="13"/>
      <c r="E33" s="13"/>
      <c r="F33" s="14"/>
      <c r="G33" s="15"/>
      <c r="H33" s="16"/>
      <c r="I33" s="25">
        <f>SUM(I22:I32)</f>
        <v>0</v>
      </c>
      <c r="J33" s="15">
        <f>SUM(J22:J32)</f>
        <v>0</v>
      </c>
    </row>
    <row r="34" spans="1:10" x14ac:dyDescent="0.25">
      <c r="A34" s="58" t="s">
        <v>41</v>
      </c>
      <c r="B34" s="59"/>
      <c r="C34" s="59"/>
      <c r="D34" s="59"/>
      <c r="E34" s="59"/>
      <c r="F34" s="59"/>
      <c r="G34" s="59"/>
      <c r="H34" s="59"/>
      <c r="I34" s="59"/>
      <c r="J34" s="59"/>
    </row>
    <row r="35" spans="1:10" x14ac:dyDescent="0.25">
      <c r="A35" s="60"/>
      <c r="B35" s="61"/>
      <c r="C35" s="61"/>
      <c r="D35" s="61"/>
      <c r="E35" s="61"/>
      <c r="F35" s="61"/>
      <c r="G35" s="61"/>
      <c r="H35" s="61"/>
      <c r="I35" s="61"/>
      <c r="J35" s="61"/>
    </row>
    <row r="37" spans="1:10" ht="29.25" customHeight="1" x14ac:dyDescent="0.25">
      <c r="A37" s="53" t="s">
        <v>24</v>
      </c>
      <c r="B37" s="54"/>
      <c r="C37" s="54"/>
      <c r="D37" s="54"/>
      <c r="E37" s="54"/>
      <c r="F37" s="54"/>
      <c r="G37" s="54"/>
      <c r="H37" s="54"/>
      <c r="I37" s="54"/>
      <c r="J37" s="54"/>
    </row>
    <row r="38" spans="1:10" ht="31.5" x14ac:dyDescent="0.25">
      <c r="A38" s="1" t="s">
        <v>1</v>
      </c>
      <c r="B38" s="1" t="s">
        <v>2</v>
      </c>
      <c r="C38" s="2" t="s">
        <v>3</v>
      </c>
      <c r="D38" s="2" t="s">
        <v>90</v>
      </c>
      <c r="E38" s="2" t="s">
        <v>4</v>
      </c>
      <c r="F38" s="3" t="s">
        <v>5</v>
      </c>
      <c r="G38" s="4" t="s">
        <v>6</v>
      </c>
      <c r="H38" s="2" t="s">
        <v>7</v>
      </c>
      <c r="I38" s="2" t="s">
        <v>8</v>
      </c>
      <c r="J38" s="2" t="s">
        <v>9</v>
      </c>
    </row>
    <row r="39" spans="1:10" ht="42" x14ac:dyDescent="0.25">
      <c r="A39" s="5" t="s">
        <v>10</v>
      </c>
      <c r="B39" s="6" t="s">
        <v>43</v>
      </c>
      <c r="C39" s="7" t="s">
        <v>12</v>
      </c>
      <c r="D39" s="7">
        <v>1200</v>
      </c>
      <c r="E39" s="26"/>
      <c r="F39" s="18"/>
      <c r="G39" s="10"/>
      <c r="H39" s="11"/>
      <c r="I39" s="10"/>
      <c r="J39" s="10"/>
    </row>
    <row r="40" spans="1:10" ht="52.5" x14ac:dyDescent="0.25">
      <c r="A40" s="5" t="s">
        <v>13</v>
      </c>
      <c r="B40" s="6" t="s">
        <v>44</v>
      </c>
      <c r="C40" s="7" t="s">
        <v>12</v>
      </c>
      <c r="D40" s="7">
        <v>3800</v>
      </c>
      <c r="E40" s="26"/>
      <c r="F40" s="18"/>
      <c r="G40" s="10"/>
      <c r="H40" s="11"/>
      <c r="I40" s="10"/>
      <c r="J40" s="10"/>
    </row>
    <row r="41" spans="1:10" ht="42" x14ac:dyDescent="0.25">
      <c r="A41" s="5" t="s">
        <v>20</v>
      </c>
      <c r="B41" s="6" t="s">
        <v>45</v>
      </c>
      <c r="C41" s="7" t="s">
        <v>12</v>
      </c>
      <c r="D41" s="7">
        <v>2000</v>
      </c>
      <c r="E41" s="26"/>
      <c r="F41" s="18"/>
      <c r="G41" s="10"/>
      <c r="H41" s="11"/>
      <c r="I41" s="10"/>
      <c r="J41" s="10"/>
    </row>
    <row r="42" spans="1:10" ht="52.5" x14ac:dyDescent="0.25">
      <c r="A42" s="5" t="s">
        <v>21</v>
      </c>
      <c r="B42" s="6" t="s">
        <v>46</v>
      </c>
      <c r="C42" s="7" t="s">
        <v>12</v>
      </c>
      <c r="D42" s="7">
        <v>5000</v>
      </c>
      <c r="E42" s="26"/>
      <c r="F42" s="18"/>
      <c r="G42" s="10"/>
      <c r="H42" s="11"/>
      <c r="I42" s="10"/>
      <c r="J42" s="10"/>
    </row>
    <row r="43" spans="1:10" ht="42" x14ac:dyDescent="0.25">
      <c r="A43" s="5" t="s">
        <v>22</v>
      </c>
      <c r="B43" s="6" t="s">
        <v>47</v>
      </c>
      <c r="C43" s="7" t="s">
        <v>12</v>
      </c>
      <c r="D43" s="7">
        <v>500</v>
      </c>
      <c r="E43" s="8"/>
      <c r="F43" s="18"/>
      <c r="G43" s="10"/>
      <c r="H43" s="11"/>
      <c r="I43" s="10"/>
      <c r="J43" s="10"/>
    </row>
    <row r="44" spans="1:10" ht="42" x14ac:dyDescent="0.25">
      <c r="A44" s="5" t="s">
        <v>23</v>
      </c>
      <c r="B44" s="6" t="s">
        <v>48</v>
      </c>
      <c r="C44" s="7" t="s">
        <v>12</v>
      </c>
      <c r="D44" s="7">
        <v>650</v>
      </c>
      <c r="E44" s="8"/>
      <c r="F44" s="18"/>
      <c r="G44" s="10"/>
      <c r="H44" s="11"/>
      <c r="I44" s="10"/>
      <c r="J44" s="10"/>
    </row>
    <row r="45" spans="1:10" ht="42" x14ac:dyDescent="0.25">
      <c r="A45" s="5" t="s">
        <v>31</v>
      </c>
      <c r="B45" s="6" t="s">
        <v>49</v>
      </c>
      <c r="C45" s="7" t="s">
        <v>12</v>
      </c>
      <c r="D45" s="7">
        <v>30</v>
      </c>
      <c r="E45" s="8"/>
      <c r="F45" s="18"/>
      <c r="G45" s="10"/>
      <c r="H45" s="11"/>
      <c r="I45" s="10"/>
      <c r="J45" s="10"/>
    </row>
    <row r="46" spans="1:10" ht="42" x14ac:dyDescent="0.25">
      <c r="A46" s="5" t="s">
        <v>33</v>
      </c>
      <c r="B46" s="6" t="s">
        <v>50</v>
      </c>
      <c r="C46" s="7" t="s">
        <v>12</v>
      </c>
      <c r="D46" s="7">
        <v>50</v>
      </c>
      <c r="E46" s="8"/>
      <c r="F46" s="18"/>
      <c r="G46" s="10"/>
      <c r="H46" s="11"/>
      <c r="I46" s="10"/>
      <c r="J46" s="10"/>
    </row>
    <row r="47" spans="1:10" ht="18" customHeight="1" x14ac:dyDescent="0.25">
      <c r="A47" s="12"/>
      <c r="B47" s="13" t="s">
        <v>15</v>
      </c>
      <c r="C47" s="13"/>
      <c r="D47" s="13"/>
      <c r="E47" s="13"/>
      <c r="F47" s="14"/>
      <c r="G47" s="15"/>
      <c r="H47" s="16"/>
      <c r="I47" s="15">
        <f>SUM(I39:I46)</f>
        <v>0</v>
      </c>
      <c r="J47" s="15">
        <f>SUM(J39:J46)</f>
        <v>0</v>
      </c>
    </row>
    <row r="49" spans="1:10" ht="23.25" customHeight="1" x14ac:dyDescent="0.25">
      <c r="A49" s="53" t="s">
        <v>42</v>
      </c>
      <c r="B49" s="54"/>
      <c r="C49" s="54"/>
      <c r="D49" s="54"/>
      <c r="E49" s="54"/>
      <c r="F49" s="54"/>
      <c r="G49" s="54"/>
      <c r="H49" s="54"/>
      <c r="I49" s="54"/>
      <c r="J49" s="54"/>
    </row>
    <row r="50" spans="1:10" ht="31.5" x14ac:dyDescent="0.25">
      <c r="A50" s="1" t="s">
        <v>1</v>
      </c>
      <c r="B50" s="1" t="s">
        <v>2</v>
      </c>
      <c r="C50" s="2" t="s">
        <v>3</v>
      </c>
      <c r="D50" s="2" t="s">
        <v>90</v>
      </c>
      <c r="E50" s="2" t="s">
        <v>4</v>
      </c>
      <c r="F50" s="3" t="s">
        <v>5</v>
      </c>
      <c r="G50" s="4" t="s">
        <v>6</v>
      </c>
      <c r="H50" s="2" t="s">
        <v>7</v>
      </c>
      <c r="I50" s="2" t="s">
        <v>8</v>
      </c>
      <c r="J50" s="2" t="s">
        <v>9</v>
      </c>
    </row>
    <row r="51" spans="1:10" ht="42.75" x14ac:dyDescent="0.25">
      <c r="A51" s="29" t="s">
        <v>10</v>
      </c>
      <c r="B51" s="30" t="s">
        <v>58</v>
      </c>
      <c r="C51" s="21" t="s">
        <v>59</v>
      </c>
      <c r="D51" s="21">
        <v>50</v>
      </c>
      <c r="E51" s="21"/>
      <c r="F51" s="21"/>
      <c r="G51" s="31"/>
      <c r="H51" s="11"/>
      <c r="I51" s="10"/>
      <c r="J51" s="10"/>
    </row>
    <row r="52" spans="1:10" ht="42.75" x14ac:dyDescent="0.25">
      <c r="A52" s="29" t="s">
        <v>13</v>
      </c>
      <c r="B52" s="30" t="s">
        <v>60</v>
      </c>
      <c r="C52" s="21" t="s">
        <v>59</v>
      </c>
      <c r="D52" s="21">
        <v>80</v>
      </c>
      <c r="E52" s="21"/>
      <c r="F52" s="21"/>
      <c r="G52" s="31"/>
      <c r="H52" s="11"/>
      <c r="I52" s="10"/>
      <c r="J52" s="10"/>
    </row>
    <row r="53" spans="1:10" ht="31.5" x14ac:dyDescent="0.25">
      <c r="A53" s="29" t="s">
        <v>20</v>
      </c>
      <c r="B53" s="30" t="s">
        <v>61</v>
      </c>
      <c r="C53" s="21" t="s">
        <v>59</v>
      </c>
      <c r="D53" s="21">
        <v>200</v>
      </c>
      <c r="E53" s="21"/>
      <c r="F53" s="21"/>
      <c r="G53" s="31"/>
      <c r="H53" s="11"/>
      <c r="I53" s="10"/>
      <c r="J53" s="10"/>
    </row>
    <row r="54" spans="1:10" ht="42" x14ac:dyDescent="0.25">
      <c r="A54" s="29" t="s">
        <v>21</v>
      </c>
      <c r="B54" s="30" t="s">
        <v>62</v>
      </c>
      <c r="C54" s="21" t="s">
        <v>59</v>
      </c>
      <c r="D54" s="21">
        <v>20</v>
      </c>
      <c r="E54" s="21"/>
      <c r="F54" s="21"/>
      <c r="G54" s="31"/>
      <c r="H54" s="11"/>
      <c r="I54" s="10"/>
      <c r="J54" s="10"/>
    </row>
    <row r="55" spans="1:10" ht="63" x14ac:dyDescent="0.25">
      <c r="A55" s="29" t="s">
        <v>22</v>
      </c>
      <c r="B55" s="30" t="s">
        <v>63</v>
      </c>
      <c r="C55" s="21" t="s">
        <v>59</v>
      </c>
      <c r="D55" s="21">
        <v>25</v>
      </c>
      <c r="E55" s="21"/>
      <c r="F55" s="21"/>
      <c r="G55" s="32"/>
      <c r="H55" s="11"/>
      <c r="I55" s="10"/>
      <c r="J55" s="10"/>
    </row>
    <row r="56" spans="1:10" ht="63" x14ac:dyDescent="0.25">
      <c r="A56" s="29" t="s">
        <v>23</v>
      </c>
      <c r="B56" s="30" t="s">
        <v>64</v>
      </c>
      <c r="C56" s="21" t="s">
        <v>59</v>
      </c>
      <c r="D56" s="21">
        <v>40</v>
      </c>
      <c r="E56" s="21"/>
      <c r="F56" s="21"/>
      <c r="G56" s="32"/>
      <c r="H56" s="11"/>
      <c r="I56" s="10"/>
      <c r="J56" s="10"/>
    </row>
    <row r="57" spans="1:10" ht="42" x14ac:dyDescent="0.25">
      <c r="A57" s="29" t="s">
        <v>31</v>
      </c>
      <c r="B57" s="33" t="s">
        <v>65</v>
      </c>
      <c r="C57" s="21" t="s">
        <v>59</v>
      </c>
      <c r="D57" s="21">
        <v>80</v>
      </c>
      <c r="E57" s="21"/>
      <c r="F57" s="21"/>
      <c r="G57" s="31"/>
      <c r="H57" s="45"/>
      <c r="I57" s="46"/>
      <c r="J57" s="46"/>
    </row>
    <row r="58" spans="1:10" ht="42" x14ac:dyDescent="0.25">
      <c r="A58" s="29" t="s">
        <v>33</v>
      </c>
      <c r="B58" s="33" t="s">
        <v>66</v>
      </c>
      <c r="C58" s="21" t="s">
        <v>59</v>
      </c>
      <c r="D58" s="21">
        <v>130</v>
      </c>
      <c r="E58" s="21"/>
      <c r="F58" s="21"/>
      <c r="G58" s="31"/>
      <c r="H58" s="45"/>
      <c r="I58" s="46"/>
      <c r="J58" s="46"/>
    </row>
    <row r="59" spans="1:10" ht="21" x14ac:dyDescent="0.25">
      <c r="A59" s="29" t="s">
        <v>35</v>
      </c>
      <c r="B59" s="33" t="s">
        <v>67</v>
      </c>
      <c r="C59" s="21" t="s">
        <v>59</v>
      </c>
      <c r="D59" s="21">
        <v>100</v>
      </c>
      <c r="E59" s="21"/>
      <c r="F59" s="21"/>
      <c r="G59" s="31"/>
      <c r="H59" s="11"/>
      <c r="I59" s="10"/>
      <c r="J59" s="10"/>
    </row>
    <row r="60" spans="1:10" x14ac:dyDescent="0.25">
      <c r="A60" s="29" t="s">
        <v>37</v>
      </c>
      <c r="B60" s="33" t="s">
        <v>68</v>
      </c>
      <c r="C60" s="21" t="s">
        <v>59</v>
      </c>
      <c r="D60" s="21">
        <v>20</v>
      </c>
      <c r="E60" s="21"/>
      <c r="F60" s="21"/>
      <c r="G60" s="31"/>
      <c r="H60" s="11"/>
      <c r="I60" s="10"/>
      <c r="J60" s="10"/>
    </row>
    <row r="61" spans="1:10" x14ac:dyDescent="0.25">
      <c r="A61" s="12"/>
      <c r="B61" s="48" t="s">
        <v>15</v>
      </c>
      <c r="C61" s="48"/>
      <c r="D61" s="48"/>
      <c r="E61" s="48"/>
      <c r="F61" s="49"/>
      <c r="G61" s="50"/>
      <c r="H61" s="51"/>
      <c r="I61" s="52">
        <f>SUM(I51:I60)</f>
        <v>0</v>
      </c>
      <c r="J61" s="50">
        <f>SUM(J51:J60)</f>
        <v>0</v>
      </c>
    </row>
    <row r="62" spans="1:10" ht="45.75" customHeight="1" x14ac:dyDescent="0.25">
      <c r="A62" s="47"/>
      <c r="B62" s="62" t="s">
        <v>92</v>
      </c>
      <c r="C62" s="62"/>
      <c r="D62" s="62"/>
      <c r="E62" s="62"/>
      <c r="F62" s="62"/>
      <c r="G62" s="62"/>
      <c r="H62" s="62"/>
      <c r="I62" s="62"/>
      <c r="J62" s="62"/>
    </row>
    <row r="64" spans="1:10" ht="21.75" customHeight="1" x14ac:dyDescent="0.25">
      <c r="A64" s="53" t="s">
        <v>80</v>
      </c>
      <c r="B64" s="54"/>
      <c r="C64" s="54"/>
      <c r="D64" s="54"/>
      <c r="E64" s="54"/>
      <c r="F64" s="54"/>
      <c r="G64" s="54"/>
      <c r="H64" s="54"/>
      <c r="I64" s="54"/>
      <c r="J64" s="54"/>
    </row>
    <row r="65" spans="1:10" ht="31.5" x14ac:dyDescent="0.25">
      <c r="A65" s="1" t="s">
        <v>1</v>
      </c>
      <c r="B65" s="1" t="s">
        <v>2</v>
      </c>
      <c r="C65" s="2" t="s">
        <v>3</v>
      </c>
      <c r="D65" s="2" t="s">
        <v>90</v>
      </c>
      <c r="E65" s="2" t="s">
        <v>4</v>
      </c>
      <c r="F65" s="3" t="s">
        <v>5</v>
      </c>
      <c r="G65" s="4" t="s">
        <v>6</v>
      </c>
      <c r="H65" s="2" t="s">
        <v>7</v>
      </c>
      <c r="I65" s="2" t="s">
        <v>8</v>
      </c>
      <c r="J65" s="2" t="s">
        <v>9</v>
      </c>
    </row>
    <row r="66" spans="1:10" ht="31.5" x14ac:dyDescent="0.25">
      <c r="A66" s="29" t="s">
        <v>10</v>
      </c>
      <c r="B66" s="34" t="s">
        <v>70</v>
      </c>
      <c r="C66" s="35" t="s">
        <v>71</v>
      </c>
      <c r="D66" s="35">
        <v>4500</v>
      </c>
      <c r="E66" s="21"/>
      <c r="F66" s="9"/>
      <c r="G66" s="10"/>
      <c r="H66" s="45"/>
      <c r="I66" s="46"/>
      <c r="J66" s="46"/>
    </row>
    <row r="67" spans="1:10" x14ac:dyDescent="0.25">
      <c r="A67" s="12"/>
      <c r="B67" s="13" t="s">
        <v>15</v>
      </c>
      <c r="C67" s="13"/>
      <c r="D67" s="13"/>
      <c r="E67" s="13"/>
      <c r="F67" s="14"/>
      <c r="G67" s="15"/>
      <c r="H67" s="16"/>
      <c r="I67" s="25">
        <f>SUM(I66)</f>
        <v>0</v>
      </c>
      <c r="J67" s="15">
        <f>SUM(J66)</f>
        <v>0</v>
      </c>
    </row>
    <row r="69" spans="1:10" ht="21" customHeight="1" x14ac:dyDescent="0.25">
      <c r="A69" s="53" t="s">
        <v>69</v>
      </c>
      <c r="B69" s="54"/>
      <c r="C69" s="54"/>
      <c r="D69" s="54"/>
      <c r="E69" s="54"/>
      <c r="F69" s="54"/>
      <c r="G69" s="54"/>
      <c r="H69" s="54"/>
      <c r="I69" s="54"/>
      <c r="J69" s="54"/>
    </row>
    <row r="70" spans="1:10" ht="31.5" x14ac:dyDescent="0.25">
      <c r="A70" s="1" t="s">
        <v>1</v>
      </c>
      <c r="B70" s="1" t="s">
        <v>2</v>
      </c>
      <c r="C70" s="2" t="s">
        <v>3</v>
      </c>
      <c r="D70" s="2" t="s">
        <v>90</v>
      </c>
      <c r="E70" s="2" t="s">
        <v>4</v>
      </c>
      <c r="F70" s="3" t="s">
        <v>5</v>
      </c>
      <c r="G70" s="4" t="s">
        <v>6</v>
      </c>
      <c r="H70" s="2" t="s">
        <v>7</v>
      </c>
      <c r="I70" s="2" t="s">
        <v>8</v>
      </c>
      <c r="J70" s="2" t="s">
        <v>9</v>
      </c>
    </row>
    <row r="71" spans="1:10" ht="144" customHeight="1" x14ac:dyDescent="0.25">
      <c r="A71" s="29" t="s">
        <v>10</v>
      </c>
      <c r="B71" s="30" t="s">
        <v>72</v>
      </c>
      <c r="C71" s="21" t="s">
        <v>73</v>
      </c>
      <c r="D71" s="21">
        <v>1900</v>
      </c>
      <c r="E71" s="21"/>
      <c r="F71" s="9"/>
      <c r="G71" s="10"/>
      <c r="H71" s="11"/>
      <c r="I71" s="10"/>
      <c r="J71" s="10"/>
    </row>
    <row r="72" spans="1:10" ht="268.5" customHeight="1" x14ac:dyDescent="0.25">
      <c r="A72" s="29" t="s">
        <v>13</v>
      </c>
      <c r="B72" s="36" t="s">
        <v>74</v>
      </c>
      <c r="C72" s="35" t="s">
        <v>12</v>
      </c>
      <c r="D72" s="35">
        <v>160</v>
      </c>
      <c r="E72" s="27"/>
      <c r="F72" s="9"/>
      <c r="G72" s="37"/>
      <c r="H72" s="38"/>
      <c r="I72" s="37"/>
      <c r="J72" s="37"/>
    </row>
    <row r="73" spans="1:10" x14ac:dyDescent="0.25">
      <c r="A73" s="12"/>
      <c r="B73" s="13" t="s">
        <v>15</v>
      </c>
      <c r="C73" s="13"/>
      <c r="D73" s="13"/>
      <c r="E73" s="13"/>
      <c r="F73" s="14"/>
      <c r="G73" s="15"/>
      <c r="H73" s="16"/>
      <c r="I73" s="15">
        <f>SUM(I70:I72)</f>
        <v>0</v>
      </c>
      <c r="J73" s="15">
        <f>SUM(J70:J72)</f>
        <v>0</v>
      </c>
    </row>
    <row r="75" spans="1:10" x14ac:dyDescent="0.25">
      <c r="A75" s="53" t="s">
        <v>75</v>
      </c>
      <c r="B75" s="54"/>
      <c r="C75" s="54"/>
      <c r="D75" s="54"/>
      <c r="E75" s="54"/>
      <c r="F75" s="54"/>
      <c r="G75" s="54"/>
      <c r="H75" s="54"/>
      <c r="I75" s="54"/>
      <c r="J75" s="54"/>
    </row>
    <row r="76" spans="1:10" ht="31.5" x14ac:dyDescent="0.25">
      <c r="A76" s="1" t="s">
        <v>1</v>
      </c>
      <c r="B76" s="1" t="s">
        <v>2</v>
      </c>
      <c r="C76" s="2" t="s">
        <v>3</v>
      </c>
      <c r="D76" s="2" t="s">
        <v>90</v>
      </c>
      <c r="E76" s="2" t="s">
        <v>4</v>
      </c>
      <c r="F76" s="3" t="s">
        <v>5</v>
      </c>
      <c r="G76" s="4" t="s">
        <v>6</v>
      </c>
      <c r="H76" s="2" t="s">
        <v>7</v>
      </c>
      <c r="I76" s="2" t="s">
        <v>8</v>
      </c>
      <c r="J76" s="2" t="s">
        <v>9</v>
      </c>
    </row>
    <row r="77" spans="1:10" ht="126.75" customHeight="1" x14ac:dyDescent="0.25">
      <c r="A77" s="29" t="s">
        <v>10</v>
      </c>
      <c r="B77" s="30" t="s">
        <v>76</v>
      </c>
      <c r="C77" s="21" t="s">
        <v>77</v>
      </c>
      <c r="D77" s="21">
        <v>1400</v>
      </c>
      <c r="E77" s="27"/>
      <c r="F77" s="9"/>
      <c r="G77" s="10"/>
      <c r="H77" s="11"/>
      <c r="I77" s="10"/>
      <c r="J77" s="10"/>
    </row>
    <row r="78" spans="1:10" ht="252" x14ac:dyDescent="0.25">
      <c r="A78" s="29" t="s">
        <v>20</v>
      </c>
      <c r="B78" s="39" t="s">
        <v>78</v>
      </c>
      <c r="C78" s="21" t="s">
        <v>12</v>
      </c>
      <c r="D78" s="21">
        <v>440</v>
      </c>
      <c r="E78" s="27"/>
      <c r="F78" s="9"/>
      <c r="G78" s="37"/>
      <c r="H78" s="38"/>
      <c r="I78" s="37"/>
      <c r="J78" s="37"/>
    </row>
    <row r="79" spans="1:10" x14ac:dyDescent="0.25">
      <c r="A79" s="12"/>
      <c r="B79" s="13" t="s">
        <v>15</v>
      </c>
      <c r="C79" s="13"/>
      <c r="D79" s="13"/>
      <c r="E79" s="13"/>
      <c r="F79" s="14"/>
      <c r="G79" s="15"/>
      <c r="H79" s="16"/>
      <c r="I79" s="15">
        <f>SUM(I77:I78)</f>
        <v>0</v>
      </c>
      <c r="J79" s="15">
        <f>SUM(J77:J78)</f>
        <v>0</v>
      </c>
    </row>
  </sheetData>
  <mergeCells count="12">
    <mergeCell ref="A1:J1"/>
    <mergeCell ref="A49:J49"/>
    <mergeCell ref="B62:J62"/>
    <mergeCell ref="A64:J64"/>
    <mergeCell ref="A69:J69"/>
    <mergeCell ref="A75:J75"/>
    <mergeCell ref="A37:J37"/>
    <mergeCell ref="A2:J2"/>
    <mergeCell ref="A3:J3"/>
    <mergeCell ref="A4:J4"/>
    <mergeCell ref="A20:J20"/>
    <mergeCell ref="A34:J35"/>
  </mergeCells>
  <phoneticPr fontId="10" type="noConversion"/>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1"/>
  <sheetViews>
    <sheetView zoomScaleNormal="100" workbookViewId="0">
      <selection activeCell="P11" sqref="P11"/>
    </sheetView>
  </sheetViews>
  <sheetFormatPr defaultRowHeight="15" x14ac:dyDescent="0.25"/>
  <cols>
    <col min="3" max="3" width="14.7109375" customWidth="1"/>
    <col min="4" max="4" width="13.28515625" customWidth="1"/>
    <col min="6" max="6" width="14.5703125" customWidth="1"/>
    <col min="7" max="7" width="17.28515625" customWidth="1"/>
  </cols>
  <sheetData>
    <row r="2" spans="2:7" x14ac:dyDescent="0.25">
      <c r="B2" s="63" t="s">
        <v>81</v>
      </c>
      <c r="C2" s="63"/>
      <c r="D2" s="63"/>
      <c r="E2" s="63"/>
      <c r="F2" s="63"/>
      <c r="G2" s="63"/>
    </row>
    <row r="3" spans="2:7" ht="21" x14ac:dyDescent="0.25">
      <c r="B3" s="40" t="s">
        <v>82</v>
      </c>
      <c r="C3" s="40" t="s">
        <v>83</v>
      </c>
      <c r="D3" s="40" t="s">
        <v>84</v>
      </c>
      <c r="E3" s="40" t="s">
        <v>85</v>
      </c>
      <c r="F3" s="40" t="s">
        <v>86</v>
      </c>
      <c r="G3" s="40" t="s">
        <v>87</v>
      </c>
    </row>
    <row r="4" spans="2:7" x14ac:dyDescent="0.25">
      <c r="B4" s="40">
        <v>1</v>
      </c>
      <c r="C4" s="41">
        <f>Oszacowanie!I18</f>
        <v>0</v>
      </c>
      <c r="D4" s="41">
        <f>C4/4.6371</f>
        <v>0</v>
      </c>
      <c r="E4" s="40">
        <v>23</v>
      </c>
      <c r="F4" s="41">
        <f t="shared" ref="F4:F10" si="0">G4-C4</f>
        <v>0</v>
      </c>
      <c r="G4" s="41">
        <f>Oszacowanie!J18</f>
        <v>0</v>
      </c>
    </row>
    <row r="5" spans="2:7" x14ac:dyDescent="0.25">
      <c r="B5" s="40">
        <v>2</v>
      </c>
      <c r="C5" s="41">
        <f>Oszacowanie!I33</f>
        <v>0</v>
      </c>
      <c r="D5" s="41">
        <f t="shared" ref="D5:D10" si="1">C5/4.6371</f>
        <v>0</v>
      </c>
      <c r="E5" s="40">
        <v>23</v>
      </c>
      <c r="F5" s="41">
        <f t="shared" si="0"/>
        <v>0</v>
      </c>
      <c r="G5" s="41">
        <f t="shared" ref="G5:G10" si="2">C5*1.23</f>
        <v>0</v>
      </c>
    </row>
    <row r="6" spans="2:7" x14ac:dyDescent="0.25">
      <c r="B6" s="40">
        <v>3</v>
      </c>
      <c r="C6" s="41">
        <f>Oszacowanie!I47</f>
        <v>0</v>
      </c>
      <c r="D6" s="41">
        <f t="shared" si="1"/>
        <v>0</v>
      </c>
      <c r="E6" s="40">
        <v>23</v>
      </c>
      <c r="F6" s="41">
        <f t="shared" si="0"/>
        <v>0</v>
      </c>
      <c r="G6" s="41">
        <f t="shared" si="2"/>
        <v>0</v>
      </c>
    </row>
    <row r="7" spans="2:7" x14ac:dyDescent="0.25">
      <c r="B7" s="40">
        <v>4</v>
      </c>
      <c r="C7" s="41">
        <f>Oszacowanie!I61</f>
        <v>0</v>
      </c>
      <c r="D7" s="41">
        <f t="shared" si="1"/>
        <v>0</v>
      </c>
      <c r="E7" s="40" t="s">
        <v>93</v>
      </c>
      <c r="F7" s="41">
        <f t="shared" si="0"/>
        <v>0</v>
      </c>
      <c r="G7" s="41">
        <f>Oszacowanie!J61</f>
        <v>0</v>
      </c>
    </row>
    <row r="8" spans="2:7" x14ac:dyDescent="0.25">
      <c r="B8" s="40">
        <v>5</v>
      </c>
      <c r="C8" s="41">
        <f>Oszacowanie!I67</f>
        <v>0</v>
      </c>
      <c r="D8" s="41">
        <f t="shared" si="1"/>
        <v>0</v>
      </c>
      <c r="E8" s="40">
        <v>8</v>
      </c>
      <c r="F8" s="41">
        <f t="shared" si="0"/>
        <v>0</v>
      </c>
      <c r="G8" s="41">
        <f>Oszacowanie!J67</f>
        <v>0</v>
      </c>
    </row>
    <row r="9" spans="2:7" x14ac:dyDescent="0.25">
      <c r="B9" s="40">
        <v>6</v>
      </c>
      <c r="C9" s="41">
        <f>Oszacowanie!I73</f>
        <v>0</v>
      </c>
      <c r="D9" s="41">
        <f t="shared" si="1"/>
        <v>0</v>
      </c>
      <c r="E9" s="40">
        <v>23</v>
      </c>
      <c r="F9" s="41">
        <f t="shared" si="0"/>
        <v>0</v>
      </c>
      <c r="G9" s="41">
        <f t="shared" si="2"/>
        <v>0</v>
      </c>
    </row>
    <row r="10" spans="2:7" x14ac:dyDescent="0.25">
      <c r="B10" s="40">
        <v>7</v>
      </c>
      <c r="C10" s="41">
        <f>Oszacowanie!I79</f>
        <v>0</v>
      </c>
      <c r="D10" s="41">
        <f t="shared" si="1"/>
        <v>0</v>
      </c>
      <c r="E10" s="40">
        <v>23</v>
      </c>
      <c r="F10" s="41">
        <f t="shared" si="0"/>
        <v>0</v>
      </c>
      <c r="G10" s="41">
        <f t="shared" si="2"/>
        <v>0</v>
      </c>
    </row>
    <row r="11" spans="2:7" x14ac:dyDescent="0.25">
      <c r="B11" s="42" t="s">
        <v>88</v>
      </c>
      <c r="C11" s="43">
        <f>SUM(C4:C10)</f>
        <v>0</v>
      </c>
      <c r="D11" s="43">
        <f>SUM(D4:D10)</f>
        <v>0</v>
      </c>
      <c r="E11" s="42" t="s">
        <v>89</v>
      </c>
      <c r="F11" s="43">
        <f>SUM(F4:F10)</f>
        <v>0</v>
      </c>
      <c r="G11" s="43">
        <f>SUM(G4:G10)</f>
        <v>0</v>
      </c>
    </row>
  </sheetData>
  <mergeCells count="1">
    <mergeCell ref="B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Oszacowanie</vt:lpstr>
      <vt:lpstr>Zestawienie zbiorcze</vt:lpstr>
      <vt:lpstr>Oszacowanie!Obszar_wydruku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Kacper</dc:creator>
  <cp:lastModifiedBy>7SZMW</cp:lastModifiedBy>
  <cp:lastPrinted>2025-12-02T09:17:40Z</cp:lastPrinted>
  <dcterms:created xsi:type="dcterms:W3CDTF">2015-06-05T18:19:34Z</dcterms:created>
  <dcterms:modified xsi:type="dcterms:W3CDTF">2025-12-02T09:17:44Z</dcterms:modified>
</cp:coreProperties>
</file>